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Election-Specific Information\2012 Election Information\4 General (Nov 6) 46\Write-ins\"/>
    </mc:Choice>
  </mc:AlternateContent>
  <bookViews>
    <workbookView xWindow="2940" yWindow="855" windowWidth="12450" windowHeight="10515" tabRatio="586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Sheet1!$A$1:$AP$568</definedName>
    <definedName name="_xlnm.Print_Titles" localSheetId="0">Sheet1!$A:$A,Sheet1!$1:$1</definedName>
  </definedNames>
  <calcPr calcId="152511"/>
</workbook>
</file>

<file path=xl/calcChain.xml><?xml version="1.0" encoding="utf-8"?>
<calcChain xmlns="http://schemas.openxmlformats.org/spreadsheetml/2006/main">
  <c r="C262" i="1" l="1"/>
  <c r="C3" i="1"/>
  <c r="C551" i="1"/>
  <c r="B550" i="1" s="1"/>
  <c r="B494" i="1"/>
  <c r="C495" i="1"/>
  <c r="C545" i="1"/>
  <c r="C563" i="1"/>
  <c r="C564" i="1"/>
  <c r="C557" i="1"/>
  <c r="C84" i="1"/>
  <c r="C83" i="1"/>
  <c r="C82" i="1"/>
  <c r="C81" i="1"/>
  <c r="C80" i="1"/>
  <c r="C268" i="1"/>
  <c r="C269" i="1"/>
  <c r="B267" i="1" s="1"/>
  <c r="B79" i="1" l="1"/>
  <c r="C85" i="1"/>
  <c r="C524" i="1"/>
  <c r="C523" i="1"/>
  <c r="C522" i="1"/>
  <c r="C521" i="1"/>
  <c r="C530" i="1"/>
  <c r="C529" i="1"/>
  <c r="C528" i="1"/>
  <c r="C527" i="1"/>
  <c r="C312" i="1"/>
  <c r="C315" i="1"/>
  <c r="C316" i="1"/>
  <c r="C317" i="1"/>
  <c r="C318" i="1"/>
  <c r="C511" i="1"/>
  <c r="C510" i="1"/>
  <c r="C509" i="1"/>
  <c r="C508" i="1"/>
  <c r="B507" i="1" s="1"/>
  <c r="C567" i="1"/>
  <c r="C566" i="1"/>
  <c r="C565" i="1"/>
  <c r="C568" i="1" s="1"/>
  <c r="C560" i="1"/>
  <c r="C559" i="1"/>
  <c r="C558" i="1"/>
  <c r="C561" i="1" s="1"/>
  <c r="C554" i="1"/>
  <c r="C553" i="1"/>
  <c r="C552" i="1"/>
  <c r="C548" i="1"/>
  <c r="C547" i="1"/>
  <c r="C546" i="1"/>
  <c r="C540" i="1"/>
  <c r="C541" i="1"/>
  <c r="C542" i="1"/>
  <c r="C539" i="1"/>
  <c r="B214" i="1"/>
  <c r="B208" i="1"/>
  <c r="B202" i="1"/>
  <c r="C218" i="1"/>
  <c r="C217" i="1"/>
  <c r="C216" i="1"/>
  <c r="C219" i="1" s="1"/>
  <c r="C215" i="1"/>
  <c r="C212" i="1"/>
  <c r="C211" i="1"/>
  <c r="C210" i="1"/>
  <c r="C213" i="1" s="1"/>
  <c r="C209" i="1"/>
  <c r="C206" i="1"/>
  <c r="C205" i="1"/>
  <c r="C204" i="1"/>
  <c r="C207" i="1" s="1"/>
  <c r="C203" i="1"/>
  <c r="B544" i="1"/>
  <c r="B562" i="1"/>
  <c r="B556" i="1"/>
  <c r="B538" i="1"/>
  <c r="C479" i="1"/>
  <c r="C478" i="1"/>
  <c r="C477" i="1"/>
  <c r="C480" i="1" s="1"/>
  <c r="C476" i="1"/>
  <c r="C475" i="1"/>
  <c r="C278" i="1"/>
  <c r="C277" i="1"/>
  <c r="C276" i="1"/>
  <c r="C279" i="1" s="1"/>
  <c r="C275" i="1"/>
  <c r="C534" i="1"/>
  <c r="C187" i="1"/>
  <c r="C186" i="1"/>
  <c r="C185" i="1"/>
  <c r="C184" i="1"/>
  <c r="C265" i="1"/>
  <c r="C264" i="1"/>
  <c r="C263" i="1"/>
  <c r="C306" i="1"/>
  <c r="C305" i="1"/>
  <c r="C304" i="1"/>
  <c r="C307" i="1" s="1"/>
  <c r="C303" i="1"/>
  <c r="C302" i="1"/>
  <c r="C346" i="1"/>
  <c r="C345" i="1"/>
  <c r="C344" i="1"/>
  <c r="C343" i="1"/>
  <c r="C367" i="1"/>
  <c r="C366" i="1"/>
  <c r="C365" i="1"/>
  <c r="C368" i="1" s="1"/>
  <c r="C364" i="1"/>
  <c r="C363" i="1"/>
  <c r="C333" i="1"/>
  <c r="C332" i="1"/>
  <c r="C331" i="1"/>
  <c r="C330" i="1"/>
  <c r="C329" i="1"/>
  <c r="C245" i="1"/>
  <c r="C244" i="1"/>
  <c r="C243" i="1"/>
  <c r="C246" i="1" s="1"/>
  <c r="C242" i="1"/>
  <c r="C193" i="1"/>
  <c r="C192" i="1"/>
  <c r="C191" i="1"/>
  <c r="C194" i="1" s="1"/>
  <c r="C190" i="1"/>
  <c r="C167" i="1"/>
  <c r="C166" i="1"/>
  <c r="C165" i="1"/>
  <c r="C168" i="1" s="1"/>
  <c r="C164" i="1"/>
  <c r="C163" i="1"/>
  <c r="C112" i="1"/>
  <c r="C111" i="1"/>
  <c r="C110" i="1"/>
  <c r="C113" i="1" s="1"/>
  <c r="C109" i="1"/>
  <c r="C108" i="1"/>
  <c r="C270" i="1"/>
  <c r="C536" i="1"/>
  <c r="C535" i="1"/>
  <c r="C533" i="1"/>
  <c r="C518" i="1"/>
  <c r="C517" i="1"/>
  <c r="C516" i="1"/>
  <c r="C519" i="1" s="1"/>
  <c r="C514" i="1"/>
  <c r="C515" i="1"/>
  <c r="C505" i="1"/>
  <c r="C504" i="1"/>
  <c r="C503" i="1"/>
  <c r="C502" i="1"/>
  <c r="C501" i="1"/>
  <c r="B500" i="1" s="1"/>
  <c r="C498" i="1"/>
  <c r="C497" i="1"/>
  <c r="C496" i="1"/>
  <c r="C499" i="1" s="1"/>
  <c r="C492" i="1"/>
  <c r="C491" i="1"/>
  <c r="C490" i="1"/>
  <c r="C489" i="1"/>
  <c r="B488" i="1" s="1"/>
  <c r="C486" i="1"/>
  <c r="C485" i="1"/>
  <c r="C484" i="1"/>
  <c r="C482" i="1"/>
  <c r="C483" i="1"/>
  <c r="C472" i="1"/>
  <c r="C471" i="1"/>
  <c r="C470" i="1"/>
  <c r="C473" i="1" s="1"/>
  <c r="C468" i="1"/>
  <c r="C469" i="1"/>
  <c r="C465" i="1"/>
  <c r="C464" i="1"/>
  <c r="C463" i="1"/>
  <c r="C466" i="1" s="1"/>
  <c r="C461" i="1"/>
  <c r="C462" i="1"/>
  <c r="C458" i="1"/>
  <c r="C457" i="1"/>
  <c r="C456" i="1"/>
  <c r="C454" i="1"/>
  <c r="C455" i="1"/>
  <c r="C451" i="1"/>
  <c r="C450" i="1"/>
  <c r="C449" i="1"/>
  <c r="C447" i="1"/>
  <c r="C448" i="1"/>
  <c r="C444" i="1"/>
  <c r="C443" i="1"/>
  <c r="C442" i="1"/>
  <c r="C445" i="1" s="1"/>
  <c r="C440" i="1"/>
  <c r="C441" i="1"/>
  <c r="C437" i="1"/>
  <c r="C436" i="1"/>
  <c r="C435" i="1"/>
  <c r="C438" i="1" s="1"/>
  <c r="C434" i="1"/>
  <c r="C433" i="1"/>
  <c r="C430" i="1"/>
  <c r="C429" i="1"/>
  <c r="C428" i="1"/>
  <c r="C426" i="1"/>
  <c r="C427" i="1"/>
  <c r="C423" i="1"/>
  <c r="C422" i="1"/>
  <c r="C421" i="1"/>
  <c r="C419" i="1"/>
  <c r="C420" i="1"/>
  <c r="C416" i="1"/>
  <c r="C415" i="1"/>
  <c r="C414" i="1"/>
  <c r="C417" i="1" s="1"/>
  <c r="C412" i="1"/>
  <c r="C413" i="1"/>
  <c r="C409" i="1"/>
  <c r="C408" i="1"/>
  <c r="C407" i="1"/>
  <c r="C410" i="1" s="1"/>
  <c r="C405" i="1"/>
  <c r="C406" i="1"/>
  <c r="B404" i="1" s="1"/>
  <c r="C402" i="1"/>
  <c r="C401" i="1"/>
  <c r="C400" i="1"/>
  <c r="C403" i="1" s="1"/>
  <c r="C399" i="1"/>
  <c r="C398" i="1"/>
  <c r="B397" i="1" s="1"/>
  <c r="C395" i="1"/>
  <c r="C394" i="1"/>
  <c r="C393" i="1"/>
  <c r="C392" i="1"/>
  <c r="C391" i="1"/>
  <c r="C388" i="1"/>
  <c r="C387" i="1"/>
  <c r="C386" i="1"/>
  <c r="C389" i="1" s="1"/>
  <c r="C384" i="1"/>
  <c r="C385" i="1"/>
  <c r="C381" i="1"/>
  <c r="C380" i="1"/>
  <c r="C379" i="1"/>
  <c r="C377" i="1"/>
  <c r="C378" i="1"/>
  <c r="B376" i="1" s="1"/>
  <c r="C374" i="1"/>
  <c r="C373" i="1"/>
  <c r="C372" i="1"/>
  <c r="C375" i="1" s="1"/>
  <c r="C370" i="1"/>
  <c r="C371" i="1"/>
  <c r="C360" i="1"/>
  <c r="C359" i="1"/>
  <c r="C358" i="1"/>
  <c r="C356" i="1"/>
  <c r="C357" i="1"/>
  <c r="B355" i="1" s="1"/>
  <c r="C353" i="1"/>
  <c r="C352" i="1"/>
  <c r="C351" i="1"/>
  <c r="C354" i="1" s="1"/>
  <c r="C349" i="1"/>
  <c r="C350" i="1"/>
  <c r="C340" i="1"/>
  <c r="C339" i="1"/>
  <c r="C338" i="1"/>
  <c r="C341" i="1" s="1"/>
  <c r="C336" i="1"/>
  <c r="C337" i="1"/>
  <c r="C326" i="1"/>
  <c r="C325" i="1"/>
  <c r="C324" i="1"/>
  <c r="C327" i="1" s="1"/>
  <c r="C322" i="1"/>
  <c r="C323" i="1"/>
  <c r="C319" i="1"/>
  <c r="C320" i="1" s="1"/>
  <c r="C311" i="1"/>
  <c r="C310" i="1"/>
  <c r="C309" i="1"/>
  <c r="C299" i="1"/>
  <c r="C298" i="1"/>
  <c r="C297" i="1"/>
  <c r="C295" i="1"/>
  <c r="C296" i="1"/>
  <c r="B294" i="1" s="1"/>
  <c r="C292" i="1"/>
  <c r="C291" i="1"/>
  <c r="C290" i="1"/>
  <c r="C293" i="1" s="1"/>
  <c r="C288" i="1"/>
  <c r="C289" i="1"/>
  <c r="C285" i="1"/>
  <c r="C284" i="1"/>
  <c r="C283" i="1"/>
  <c r="C286" i="1" s="1"/>
  <c r="C281" i="1"/>
  <c r="C282" i="1"/>
  <c r="B280" i="1" s="1"/>
  <c r="C272" i="1"/>
  <c r="C271" i="1"/>
  <c r="C259" i="1"/>
  <c r="C258" i="1"/>
  <c r="C257" i="1"/>
  <c r="C260" i="1" s="1"/>
  <c r="C256" i="1"/>
  <c r="C255" i="1"/>
  <c r="C252" i="1"/>
  <c r="C251" i="1"/>
  <c r="C250" i="1"/>
  <c r="C253" i="1" s="1"/>
  <c r="C249" i="1"/>
  <c r="C248" i="1"/>
  <c r="C239" i="1"/>
  <c r="C238" i="1"/>
  <c r="C237" i="1"/>
  <c r="C240" i="1" s="1"/>
  <c r="C236" i="1"/>
  <c r="C235" i="1"/>
  <c r="C232" i="1"/>
  <c r="C231" i="1"/>
  <c r="C230" i="1"/>
  <c r="C228" i="1"/>
  <c r="C229" i="1"/>
  <c r="B227" i="1" s="1"/>
  <c r="C225" i="1"/>
  <c r="C224" i="1"/>
  <c r="C223" i="1"/>
  <c r="C222" i="1"/>
  <c r="C221" i="1"/>
  <c r="C200" i="1"/>
  <c r="C199" i="1"/>
  <c r="C198" i="1"/>
  <c r="C201" i="1" s="1"/>
  <c r="C196" i="1"/>
  <c r="C197" i="1"/>
  <c r="B195" i="1" s="1"/>
  <c r="C181" i="1"/>
  <c r="C180" i="1"/>
  <c r="C179" i="1"/>
  <c r="C182" i="1" s="1"/>
  <c r="C177" i="1"/>
  <c r="C178" i="1"/>
  <c r="C174" i="1"/>
  <c r="C173" i="1"/>
  <c r="C172" i="1"/>
  <c r="C171" i="1"/>
  <c r="C170" i="1"/>
  <c r="C160" i="1"/>
  <c r="C159" i="1"/>
  <c r="C158" i="1"/>
  <c r="C161" i="1" s="1"/>
  <c r="C157" i="1"/>
  <c r="C156" i="1"/>
  <c r="C153" i="1"/>
  <c r="C152" i="1"/>
  <c r="C151" i="1"/>
  <c r="C154" i="1" s="1"/>
  <c r="C150" i="1"/>
  <c r="C149" i="1"/>
  <c r="C146" i="1"/>
  <c r="C145" i="1"/>
  <c r="C144" i="1"/>
  <c r="C142" i="1"/>
  <c r="C143" i="1"/>
  <c r="C139" i="1"/>
  <c r="C138" i="1"/>
  <c r="C137" i="1"/>
  <c r="C136" i="1"/>
  <c r="C133" i="1"/>
  <c r="C132" i="1"/>
  <c r="C131" i="1"/>
  <c r="C130" i="1"/>
  <c r="C129" i="1"/>
  <c r="C126" i="1"/>
  <c r="C125" i="1"/>
  <c r="C124" i="1"/>
  <c r="C127" i="1" s="1"/>
  <c r="C123" i="1"/>
  <c r="C122" i="1"/>
  <c r="C119" i="1"/>
  <c r="C118" i="1"/>
  <c r="C117" i="1"/>
  <c r="C115" i="1"/>
  <c r="C116" i="1"/>
  <c r="C105" i="1"/>
  <c r="C104" i="1"/>
  <c r="C103" i="1"/>
  <c r="C106" i="1" s="1"/>
  <c r="C101" i="1"/>
  <c r="C102" i="1"/>
  <c r="C98" i="1"/>
  <c r="C97" i="1"/>
  <c r="C96" i="1"/>
  <c r="C95" i="1"/>
  <c r="C94" i="1"/>
  <c r="C91" i="1"/>
  <c r="C90" i="1"/>
  <c r="C89" i="1"/>
  <c r="C92" i="1" s="1"/>
  <c r="C87" i="1"/>
  <c r="C88" i="1"/>
  <c r="C77" i="1"/>
  <c r="C76" i="1"/>
  <c r="C75" i="1"/>
  <c r="C78" i="1" s="1"/>
  <c r="C73" i="1"/>
  <c r="C74" i="1"/>
  <c r="C70" i="1"/>
  <c r="C69" i="1"/>
  <c r="C68" i="1"/>
  <c r="C71" i="1" s="1"/>
  <c r="C67" i="1"/>
  <c r="C66" i="1"/>
  <c r="C63" i="1"/>
  <c r="C62" i="1"/>
  <c r="C61" i="1"/>
  <c r="C60" i="1"/>
  <c r="C59" i="1"/>
  <c r="C56" i="1"/>
  <c r="C55" i="1"/>
  <c r="C54" i="1"/>
  <c r="C53" i="1"/>
  <c r="C52" i="1"/>
  <c r="C49" i="1"/>
  <c r="C48" i="1"/>
  <c r="C47" i="1"/>
  <c r="C46" i="1"/>
  <c r="C45" i="1"/>
  <c r="C42" i="1"/>
  <c r="C41" i="1"/>
  <c r="C40" i="1"/>
  <c r="C38" i="1"/>
  <c r="C39" i="1"/>
  <c r="C35" i="1"/>
  <c r="C34" i="1"/>
  <c r="C33" i="1"/>
  <c r="C31" i="1"/>
  <c r="C32" i="1"/>
  <c r="C28" i="1"/>
  <c r="C27" i="1"/>
  <c r="C26" i="1"/>
  <c r="C25" i="1"/>
  <c r="C24" i="1"/>
  <c r="C21" i="1"/>
  <c r="C20" i="1"/>
  <c r="C19" i="1"/>
  <c r="C17" i="1"/>
  <c r="C18" i="1"/>
  <c r="C14" i="1"/>
  <c r="C13" i="1"/>
  <c r="C12" i="1"/>
  <c r="C11" i="1"/>
  <c r="C10" i="1"/>
  <c r="C7" i="1"/>
  <c r="C6" i="1"/>
  <c r="C5" i="1"/>
  <c r="C4" i="1"/>
  <c r="C8" i="1" l="1"/>
  <c r="C99" i="1"/>
  <c r="C134" i="1"/>
  <c r="C140" i="1"/>
  <c r="C175" i="1"/>
  <c r="C233" i="1"/>
  <c r="C300" i="1"/>
  <c r="C361" i="1"/>
  <c r="C396" i="1"/>
  <c r="C424" i="1"/>
  <c r="C452" i="1"/>
  <c r="C487" i="1"/>
  <c r="C493" i="1"/>
  <c r="C506" i="1"/>
  <c r="C334" i="1"/>
  <c r="C555" i="1"/>
  <c r="B254" i="1"/>
  <c r="B287" i="1"/>
  <c r="B383" i="1"/>
  <c r="B411" i="1"/>
  <c r="C431" i="1"/>
  <c r="C347" i="1"/>
  <c r="C188" i="1"/>
  <c r="C549" i="1"/>
  <c r="C226" i="1"/>
  <c r="B369" i="1"/>
  <c r="B321" i="1"/>
  <c r="B453" i="1"/>
  <c r="B446" i="1"/>
  <c r="B425" i="1"/>
  <c r="B418" i="1"/>
  <c r="B114" i="1"/>
  <c r="B100" i="1"/>
  <c r="B481" i="1"/>
  <c r="C313" i="1"/>
  <c r="B37" i="1"/>
  <c r="C266" i="1"/>
  <c r="B261" i="1"/>
  <c r="B16" i="1"/>
  <c r="B30" i="1"/>
  <c r="B467" i="1"/>
  <c r="B9" i="1"/>
  <c r="B513" i="1"/>
  <c r="B439" i="1"/>
  <c r="B348" i="1"/>
  <c r="B176" i="1"/>
  <c r="B141" i="1"/>
  <c r="B86" i="1"/>
  <c r="B72" i="1"/>
  <c r="C120" i="1"/>
  <c r="B520" i="1"/>
  <c r="C525" i="1"/>
  <c r="B526" i="1"/>
  <c r="C531" i="1"/>
  <c r="C15" i="1"/>
  <c r="C147" i="1"/>
  <c r="C64" i="1"/>
  <c r="C36" i="1"/>
  <c r="C50" i="1"/>
  <c r="B2" i="1"/>
  <c r="B474" i="1"/>
  <c r="C22" i="1"/>
  <c r="B460" i="1"/>
  <c r="C57" i="1"/>
  <c r="C43" i="1"/>
  <c r="C29" i="1"/>
  <c r="C512" i="1"/>
  <c r="C543" i="1"/>
  <c r="C382" i="1"/>
  <c r="B274" i="1"/>
  <c r="C537" i="1"/>
  <c r="B23" i="1"/>
  <c r="B51" i="1"/>
  <c r="B65" i="1"/>
  <c r="B121" i="1"/>
  <c r="B135" i="1"/>
  <c r="B155" i="1"/>
  <c r="B220" i="1"/>
  <c r="B234" i="1"/>
  <c r="B314" i="1"/>
  <c r="B335" i="1"/>
  <c r="B390" i="1"/>
  <c r="B183" i="1"/>
  <c r="B432" i="1"/>
  <c r="B107" i="1"/>
  <c r="B189" i="1"/>
  <c r="B241" i="1"/>
  <c r="B328" i="1"/>
  <c r="B342" i="1"/>
  <c r="B301" i="1"/>
  <c r="C273" i="1"/>
  <c r="B362" i="1"/>
  <c r="B44" i="1"/>
  <c r="B58" i="1"/>
  <c r="B93" i="1"/>
  <c r="B128" i="1"/>
  <c r="B148" i="1"/>
  <c r="B169" i="1"/>
  <c r="B247" i="1"/>
  <c r="B308" i="1"/>
  <c r="B162" i="1"/>
  <c r="B532" i="1"/>
  <c r="C459" i="1"/>
</calcChain>
</file>

<file path=xl/comments1.xml><?xml version="1.0" encoding="utf-8"?>
<comments xmlns="http://schemas.openxmlformats.org/spreadsheetml/2006/main">
  <authors>
    <author>amber.cervantes</author>
    <author>miriam.campbell</author>
    <author>libby.nieland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amber.cervantes:</t>
        </r>
        <r>
          <rPr>
            <sz val="9"/>
            <color indexed="81"/>
            <rFont val="Tahoma"/>
            <family val="2"/>
          </rPr>
          <t xml:space="preserve">
Asotin's resolved write-ins are included in their undervotes.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amber.cervantes:</t>
        </r>
        <r>
          <rPr>
            <sz val="9"/>
            <color indexed="81"/>
            <rFont val="Tahoma"/>
            <family val="2"/>
          </rPr>
          <t xml:space="preserve">
W/I included in undervotes</t>
        </r>
      </text>
    </comment>
    <comment ref="AB1" authorId="0" shapeId="0">
      <text>
        <r>
          <rPr>
            <b/>
            <sz val="9"/>
            <color indexed="81"/>
            <rFont val="Tahoma"/>
            <family val="2"/>
          </rPr>
          <t>amber.cervantes:</t>
        </r>
        <r>
          <rPr>
            <sz val="9"/>
            <color indexed="81"/>
            <rFont val="Tahoma"/>
            <family val="2"/>
          </rPr>
          <t xml:space="preserve">
Rejected write-ins are included in Pacific's undervotes.</t>
        </r>
      </text>
    </comment>
    <comment ref="C2" authorId="1" shapeId="0">
      <text>
        <r>
          <rPr>
            <b/>
            <sz val="9"/>
            <color indexed="81"/>
            <rFont val="Tahoma"/>
            <charset val="1"/>
          </rPr>
          <t>miriam.campbell:</t>
        </r>
        <r>
          <rPr>
            <sz val="9"/>
            <color indexed="81"/>
            <rFont val="Tahoma"/>
            <charset val="1"/>
          </rPr>
          <t xml:space="preserve">
The focus of this spreadsheet is write-ins &amp; undervotes for contested races.  The candidate totals in this column do not match the WEI. Sheryl decided to stop entering data for each candidate, and enter write-in &amp; undervote totals only.  These were then combined and compared to the WEI to mathematically verify that no write-in candidate had more votes than the second vote-getter.</t>
        </r>
      </text>
    </comment>
    <comment ref="Q490" authorId="2" shapeId="0">
      <text>
        <r>
          <rPr>
            <b/>
            <sz val="9"/>
            <color indexed="81"/>
            <rFont val="Tahoma"/>
            <charset val="1"/>
          </rPr>
          <t>libby.nieland:</t>
        </r>
        <r>
          <rPr>
            <sz val="9"/>
            <color indexed="81"/>
            <rFont val="Tahoma"/>
            <charset val="1"/>
          </rPr>
          <t xml:space="preserve">
One write-in was for Susan F Owen.  This was not resolved for Susan Owens.</t>
        </r>
      </text>
    </comment>
    <comment ref="AB569" authorId="0" shapeId="0">
      <text>
        <r>
          <rPr>
            <b/>
            <sz val="9"/>
            <color indexed="81"/>
            <rFont val="Tahoma"/>
            <family val="2"/>
          </rPr>
          <t>amber.cervantes:</t>
        </r>
        <r>
          <rPr>
            <sz val="9"/>
            <color indexed="81"/>
            <rFont val="Tahoma"/>
            <family val="2"/>
          </rPr>
          <t xml:space="preserve">
Rejected write-ins are included in Pacific's undervotes.</t>
        </r>
      </text>
    </comment>
    <comment ref="AJ569" authorId="0" shapeId="0">
      <text>
        <r>
          <rPr>
            <b/>
            <sz val="9"/>
            <color indexed="81"/>
            <rFont val="Tahoma"/>
            <family val="2"/>
          </rPr>
          <t>amber.cervantes:</t>
        </r>
        <r>
          <rPr>
            <sz val="9"/>
            <color indexed="81"/>
            <rFont val="Tahoma"/>
            <family val="2"/>
          </rPr>
          <t xml:space="preserve">
W/I included in undervotes
</t>
        </r>
      </text>
    </comment>
  </commentList>
</comments>
</file>

<file path=xl/sharedStrings.xml><?xml version="1.0" encoding="utf-8"?>
<sst xmlns="http://schemas.openxmlformats.org/spreadsheetml/2006/main" count="648" uniqueCount="274">
  <si>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</si>
  <si>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</si>
  <si>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</si>
  <si>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</si>
  <si>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</si>
  <si>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</si>
  <si>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</si>
  <si>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</si>
  <si>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</si>
  <si>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</si>
  <si>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</si>
  <si>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</si>
  <si>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</si>
  <si>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</si>
  <si>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</si>
  <si>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</si>
  <si>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</si>
  <si>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</si>
  <si>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</si>
  <si>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</si>
  <si>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</si>
  <si>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</si>
  <si>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</si>
  <si>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</si>
  <si>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</si>
  <si>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</si>
  <si>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</si>
  <si>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</si>
  <si>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</si>
  <si>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</si>
  <si>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</si>
  <si>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</si>
  <si>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</si>
  <si>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</si>
  <si>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</si>
  <si>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</si>
  <si>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</si>
  <si>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</si>
  <si>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</si>
  <si>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U.S. Senator</t>
  </si>
  <si>
    <t>Michael Baumgartner</t>
  </si>
  <si>
    <t>Maria Cantwell</t>
  </si>
  <si>
    <t>Write-ins</t>
  </si>
  <si>
    <t>Overvotes</t>
  </si>
  <si>
    <t>Undervotes</t>
  </si>
  <si>
    <t>Total Write-ins and Unders</t>
  </si>
  <si>
    <t>U.S. Representative, Congressional District 1</t>
  </si>
  <si>
    <t>John Koster</t>
  </si>
  <si>
    <t>Suzan DelBene</t>
  </si>
  <si>
    <t>U.S. Representative, Congressional District 1 One Month Short Term</t>
  </si>
  <si>
    <t>U.S. Representative, Congressional District 2</t>
  </si>
  <si>
    <t>Dan Matthews</t>
  </si>
  <si>
    <t>Rick Larsen</t>
  </si>
  <si>
    <t>U.S. Representative, Congressional District 3</t>
  </si>
  <si>
    <t>Jaime Herrera Beutler</t>
  </si>
  <si>
    <t>Jon T. Haugen</t>
  </si>
  <si>
    <t>U.S. Representative, Congressional District 4</t>
  </si>
  <si>
    <t>Mary Baechler</t>
  </si>
  <si>
    <t>Doc Hastings</t>
  </si>
  <si>
    <t>U.S. Representative, Congressional District 5</t>
  </si>
  <si>
    <t>Rich Cowan</t>
  </si>
  <si>
    <t>Cathy McMorris Rodgers</t>
  </si>
  <si>
    <t>U.S. Representative, Congressional District 6</t>
  </si>
  <si>
    <t>Derek Kilmer</t>
  </si>
  <si>
    <t>Bill Driscoll</t>
  </si>
  <si>
    <t>U.S. Representative, Congressional District 7</t>
  </si>
  <si>
    <t>Jim McDermott</t>
  </si>
  <si>
    <t>Ron Bemis</t>
  </si>
  <si>
    <t>U.S. Representative, Congressional District 8</t>
  </si>
  <si>
    <t>Dave Reichert</t>
  </si>
  <si>
    <t>Karen Porterfield</t>
  </si>
  <si>
    <t>U.S. Representative, Congressional District 9</t>
  </si>
  <si>
    <t>Adam Smith</t>
  </si>
  <si>
    <t>Jim Postma</t>
  </si>
  <si>
    <t>U.S. Representative, Congressional District 10</t>
  </si>
  <si>
    <t>Richard (Dick) Muri</t>
  </si>
  <si>
    <t>Denny Heck</t>
  </si>
  <si>
    <t>Governor</t>
  </si>
  <si>
    <t>Rob McKenna</t>
  </si>
  <si>
    <t>Jay Inslee</t>
  </si>
  <si>
    <t>Lt. Governor</t>
  </si>
  <si>
    <t>Brad Owen</t>
  </si>
  <si>
    <t>Bill Finkbeiner</t>
  </si>
  <si>
    <t>Secretary of State</t>
  </si>
  <si>
    <t>Kathleen Drew</t>
  </si>
  <si>
    <t>Kim Wyman</t>
  </si>
  <si>
    <t>State Auditor</t>
  </si>
  <si>
    <t>Troy Kelley</t>
  </si>
  <si>
    <t>James Watkins</t>
  </si>
  <si>
    <t>Attorney General</t>
  </si>
  <si>
    <t>Bob Ferguson</t>
  </si>
  <si>
    <t>Reagan Dunn</t>
  </si>
  <si>
    <t>Commissioner of Public Lands</t>
  </si>
  <si>
    <t>Peter J. Goldmark</t>
  </si>
  <si>
    <t>Clint Didier</t>
  </si>
  <si>
    <t>Superintendent of Public Instruction</t>
  </si>
  <si>
    <t>Randy I. Dorn</t>
  </si>
  <si>
    <t>Insurance Commissioner</t>
  </si>
  <si>
    <t>John R. Adams</t>
  </si>
  <si>
    <t>Mike Kreidler</t>
  </si>
  <si>
    <t>State Senator, Legislative District 1</t>
  </si>
  <si>
    <t>Rosemary McAuliffe</t>
  </si>
  <si>
    <t>Dawn McCravey</t>
  </si>
  <si>
    <t>State Representative, Legislative District 1, Pos 1</t>
  </si>
  <si>
    <t>Derek Stanford</t>
  </si>
  <si>
    <t>Sandy Guinn</t>
  </si>
  <si>
    <t>State Senator, Legislative District 2</t>
  </si>
  <si>
    <t>Randi Becker</t>
  </si>
  <si>
    <t>Bruce L. Lachney</t>
  </si>
  <si>
    <t>State Representative, Legislative District 2, Pos 1</t>
  </si>
  <si>
    <t>Greg Hartman</t>
  </si>
  <si>
    <t>Gary Alexander</t>
  </si>
  <si>
    <t>State Representative, Legislative District 7, Pos 2</t>
  </si>
  <si>
    <t>Robert (Bob) Wilson</t>
  </si>
  <si>
    <t>Joel Kretz</t>
  </si>
  <si>
    <t>State Senator, Legislative District 10</t>
  </si>
  <si>
    <t>Barbara Bailey</t>
  </si>
  <si>
    <t>Mary Margaret Haugen</t>
  </si>
  <si>
    <t>State Representative, Legislative District 10, Pos 1</t>
  </si>
  <si>
    <t>Aaron Simpson</t>
  </si>
  <si>
    <t>Norma Smith</t>
  </si>
  <si>
    <t>State Representative, Legislative District 10, Pos 2</t>
  </si>
  <si>
    <t>Dave Hayes</t>
  </si>
  <si>
    <t>Tom Riggs</t>
  </si>
  <si>
    <t>State Representative, Legislative District 12,  Pos. 1</t>
  </si>
  <si>
    <t>Cary Condotta</t>
  </si>
  <si>
    <t>Stan Morse</t>
  </si>
  <si>
    <t>State Representative, Legislative District 12,  Pos. 2</t>
  </si>
  <si>
    <t>Mike Armstrong</t>
  </si>
  <si>
    <t>Brad Hawkins</t>
  </si>
  <si>
    <t>State Representative, Legislative District 13,  Pos. 2</t>
  </si>
  <si>
    <t>Kaj Selmann</t>
  </si>
  <si>
    <t xml:space="preserve">Matt Manweller </t>
  </si>
  <si>
    <t>State Representative, Legislative District 14,  Pos. 1</t>
  </si>
  <si>
    <t>Paul Spencer</t>
  </si>
  <si>
    <t>Norm Johnson</t>
  </si>
  <si>
    <t>State Representative, Legislative District 14,  Pos. 2</t>
  </si>
  <si>
    <t>Mathew K.M. Tomaskin</t>
  </si>
  <si>
    <t>Charles Ross</t>
  </si>
  <si>
    <t>State Senator, Legislative District 16</t>
  </si>
  <si>
    <t>Scott Nettles</t>
  </si>
  <si>
    <t>Mike Hewitt</t>
  </si>
  <si>
    <t>State Representative, Legislative District 16,  Pos. 1</t>
  </si>
  <si>
    <t>Maureen Walsh</t>
  </si>
  <si>
    <t>Mary Ruth Edwards</t>
  </si>
  <si>
    <t>State Senator, Legislative District 19</t>
  </si>
  <si>
    <t>Brian Hatfield</t>
  </si>
  <si>
    <t>Rick Winsman</t>
  </si>
  <si>
    <t>State Representative, Legislative District 19,  Pos. 1</t>
  </si>
  <si>
    <t>Dixie Kolditz</t>
  </si>
  <si>
    <t>Dean Takko</t>
  </si>
  <si>
    <t>State Senator, Legislative District 20</t>
  </si>
  <si>
    <t>John E. Braun</t>
  </si>
  <si>
    <t>Dan Swecker</t>
  </si>
  <si>
    <t>State Representative, Legislative District 20,  Pos. 2</t>
  </si>
  <si>
    <t>John Morgan</t>
  </si>
  <si>
    <t>Ed Orcutt</t>
  </si>
  <si>
    <t>State Senator, Legislative District 24</t>
  </si>
  <si>
    <t>Larry Carter</t>
  </si>
  <si>
    <t>Jim Hargrove</t>
  </si>
  <si>
    <t>State Representative, Legislative District 24,  Pos. 2</t>
  </si>
  <si>
    <t>Steve Gale</t>
  </si>
  <si>
    <t>Steve Tharinger</t>
  </si>
  <si>
    <t>State Representative, Legislative District 26,  Pos. 1</t>
  </si>
  <si>
    <t>Karin Ashabraner</t>
  </si>
  <si>
    <t>Jan Angel</t>
  </si>
  <si>
    <t>State Representative, Legislative District 26,  Pos. 2</t>
  </si>
  <si>
    <t>Doug Richards</t>
  </si>
  <si>
    <t>Larry Seaquist</t>
  </si>
  <si>
    <t>State Representative, Legislative District 30,  Pos. 1</t>
  </si>
  <si>
    <t>Linda Kochmar</t>
  </si>
  <si>
    <t>Roger Flygare</t>
  </si>
  <si>
    <t>State Representative, Legislative District 30,  Pos. 2</t>
  </si>
  <si>
    <t>Katrina Asay</t>
  </si>
  <si>
    <t>Roger Freeman</t>
  </si>
  <si>
    <t>State Representative, Legislative District 31,  Pos. 1</t>
  </si>
  <si>
    <t>Brian L. Gunn</t>
  </si>
  <si>
    <t>Cathy Dahlquist</t>
  </si>
  <si>
    <t>State Representative, Legislative District 31,  Pos. 2</t>
  </si>
  <si>
    <t>Lisa Connors</t>
  </si>
  <si>
    <t>Christopher Hurst</t>
  </si>
  <si>
    <t>State Representative, Legislative District 32,  Pos. 1</t>
  </si>
  <si>
    <t>Randy J. Hayden</t>
  </si>
  <si>
    <t>Cindy Ryu</t>
  </si>
  <si>
    <t>State Representative, Legislative District 32,  Pos. 2</t>
  </si>
  <si>
    <t>Robert Reedy</t>
  </si>
  <si>
    <t>Ruth Kagi</t>
  </si>
  <si>
    <t>State Representative, Legislative District 35,  Pos. 1</t>
  </si>
  <si>
    <t>Kathy Haigh</t>
  </si>
  <si>
    <t>Dan Griffey</t>
  </si>
  <si>
    <t>State Representative, Legislative District 35,  Pos. 2</t>
  </si>
  <si>
    <t>Lynda Ring-Erickson</t>
  </si>
  <si>
    <t>Drew C. MacEwen</t>
  </si>
  <si>
    <t>State Senator, Legislative District 39</t>
  </si>
  <si>
    <t>Scott Olson</t>
  </si>
  <si>
    <t>Kirk Pearson</t>
  </si>
  <si>
    <t>State Representative, Legislative District 39,  Pos. 1</t>
  </si>
  <si>
    <t>Linda Wright</t>
  </si>
  <si>
    <t>Dan Kristiansen</t>
  </si>
  <si>
    <t>State Representative, Legislative District 39,  Pos. 2</t>
  </si>
  <si>
    <t>Elizabeth Scott</t>
  </si>
  <si>
    <t>Eleanor Walters</t>
  </si>
  <si>
    <t>State Senator, Legislative District 40</t>
  </si>
  <si>
    <t>John Swapp</t>
  </si>
  <si>
    <t>Kevin Ranker</t>
  </si>
  <si>
    <t>State Representative, Legislative District 40,  Pos. 2</t>
  </si>
  <si>
    <t>Howard A. Pellett</t>
  </si>
  <si>
    <t>Jeff Morris</t>
  </si>
  <si>
    <t>Supreme Court Justice, Position 2</t>
  </si>
  <si>
    <t>Susan Owens</t>
  </si>
  <si>
    <t>Supreme Court Justice, Position 8</t>
  </si>
  <si>
    <t>Steve Gonzalez</t>
  </si>
  <si>
    <t>Supreme Court Justice, Position 9</t>
  </si>
  <si>
    <t>Sheryl Gordon McCloud</t>
  </si>
  <si>
    <t>Richard B. Sanders</t>
  </si>
  <si>
    <t>Court of Appeals, Division 2, District 2, Position 2</t>
  </si>
  <si>
    <t>Thomas Bjorgen</t>
  </si>
  <si>
    <t>Pamela (Pam) Loginsky</t>
  </si>
  <si>
    <t>Court of Appeals, Division 3, District 3, Position 2</t>
  </si>
  <si>
    <t>Teresa C. Kulik</t>
  </si>
  <si>
    <t xml:space="preserve"> Totals</t>
  </si>
  <si>
    <t>Treasurer</t>
  </si>
  <si>
    <t>Jim McIntire</t>
  </si>
  <si>
    <t>Sharon Hanek</t>
  </si>
  <si>
    <t>State Representative, Legislative District 1, Pos 2</t>
  </si>
  <si>
    <t>Luis Moscoso</t>
  </si>
  <si>
    <t>Mark T. Davies</t>
  </si>
  <si>
    <t>State Representative, Legislative District 7, Pos 1</t>
  </si>
  <si>
    <t>Shelly Short</t>
  </si>
  <si>
    <t>State Representative, Legislative District 12, Senator</t>
  </si>
  <si>
    <t>Linda Evans Parlette</t>
  </si>
  <si>
    <t>State Representative, Legislative District 19,  Pos. 2</t>
  </si>
  <si>
    <t>Brian E. Blake</t>
  </si>
  <si>
    <t>Tim Sutinen</t>
  </si>
  <si>
    <t>State Representative, Legislative District 24,  Pos.1</t>
  </si>
  <si>
    <t>Craig Durgan</t>
  </si>
  <si>
    <t>State Representative, Legislative District 20,  Pos. 1</t>
  </si>
  <si>
    <t>Richard DeBolt</t>
  </si>
  <si>
    <t>State Representative, Legislative District 16,  Pos. 2</t>
  </si>
  <si>
    <t>Terry R. Nealey</t>
  </si>
  <si>
    <t>Judith (Judy) Warnick</t>
  </si>
  <si>
    <t>State Representative, Legislative District 13,  Pos.1</t>
  </si>
  <si>
    <t>State Representative, Legislative District 2, Pos 2</t>
  </si>
  <si>
    <t>J.T. Wilcox</t>
  </si>
  <si>
    <t>Diff</t>
  </si>
  <si>
    <t xml:space="preserve">State Sentator, Legislative District 14, </t>
  </si>
  <si>
    <t>Curtis King</t>
  </si>
  <si>
    <t>State Representative, Legislative District 40,  Pos. 1</t>
  </si>
  <si>
    <t>Kristine Lytton</t>
  </si>
  <si>
    <t>Brandon Robinson</t>
  </si>
  <si>
    <t>Superior Ct. Asotin et.al.</t>
  </si>
  <si>
    <t>William D. Acey</t>
  </si>
  <si>
    <t>Patrick Monasmith</t>
  </si>
  <si>
    <t>Allen Nielson</t>
  </si>
  <si>
    <t>Superior Ct. Ferry et.al.  P.1</t>
  </si>
  <si>
    <t>Superior Ct. Ferry et.al. P 2</t>
  </si>
  <si>
    <t>Superior Ct. Klickitat et.al. P1</t>
  </si>
  <si>
    <t>Brian Altman</t>
  </si>
  <si>
    <t>Superior Ct. Pacific et.al. P1</t>
  </si>
  <si>
    <t>Dennis Gordon</t>
  </si>
  <si>
    <t>State Senator, Legislative District 9</t>
  </si>
  <si>
    <t>State Representative, Legislative District 9, Pos 1</t>
  </si>
  <si>
    <t>State Representative, Legislative District 9, Pos 2</t>
  </si>
  <si>
    <t>Mark G. Schoesler</t>
  </si>
  <si>
    <t>Susan Fagan</t>
  </si>
  <si>
    <t>Joe Schmick</t>
  </si>
  <si>
    <t>Court of Appeals, Division1, District 3, Position 1</t>
  </si>
  <si>
    <t>Mary Kay Becker</t>
  </si>
  <si>
    <t>Court of Appeals, Division 3, District 1, Position 1</t>
  </si>
  <si>
    <t>Laurel Siddoway</t>
  </si>
  <si>
    <t>Court of Appeals, Division 2, District 3, Position 1</t>
  </si>
  <si>
    <t>Joel Penoyar</t>
  </si>
  <si>
    <t>Mike Sullivan</t>
  </si>
  <si>
    <t>Kevin Van De Wege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</si>
</sst>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haroni"/>
      <charset val="177"/>
    </font>
    <font>
      <sz val="11"/>
      <color theme="1"/>
      <name val="Calibri"/>
      <family val="2"/>
      <scheme val="minor"/>
    </font>
    <font>
      <b/>
      <sz val="11"/>
      <color theme="1"/>
      <name val="Aharoni"/>
      <charset val="177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3" borderId="0" xfId="0" applyFont="1" applyFill="1"/>
    <xf numFmtId="0" fontId="0" fillId="0" borderId="0" xfId="0" applyFill="1"/>
    <xf numFmtId="0" fontId="0" fillId="0" borderId="1" xfId="0" applyBorder="1"/>
    <xf numFmtId="0" fontId="1" fillId="0" borderId="0" xfId="0" applyFont="1" applyFill="1"/>
    <xf numFmtId="0" fontId="1" fillId="4" borderId="0" xfId="0" applyFont="1" applyFill="1"/>
    <xf numFmtId="0" fontId="0" fillId="4" borderId="0" xfId="0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1" fillId="7" borderId="0" xfId="0" applyFont="1" applyFill="1"/>
    <xf numFmtId="0" fontId="1" fillId="8" borderId="0" xfId="0" applyFont="1" applyFill="1"/>
    <xf numFmtId="0" fontId="0" fillId="4" borderId="0" xfId="0" applyFont="1" applyFill="1"/>
    <xf numFmtId="0" fontId="0" fillId="6" borderId="1" xfId="0" applyFill="1" applyBorder="1"/>
    <xf numFmtId="0" fontId="0" fillId="4" borderId="1" xfId="0" applyFill="1" applyBorder="1"/>
    <xf numFmtId="0" fontId="0" fillId="6" borderId="1" xfId="0" applyFont="1" applyFill="1" applyBorder="1"/>
    <xf numFmtId="0" fontId="0" fillId="6" borderId="0" xfId="0" applyFill="1" applyBorder="1"/>
    <xf numFmtId="0" fontId="0" fillId="4" borderId="1" xfId="0" applyFont="1" applyFill="1" applyBorder="1"/>
    <xf numFmtId="0" fontId="0" fillId="4" borderId="0" xfId="0" applyFill="1" applyBorder="1"/>
    <xf numFmtId="0" fontId="0" fillId="5" borderId="1" xfId="0" applyFill="1" applyBorder="1"/>
    <xf numFmtId="0" fontId="0" fillId="4" borderId="0" xfId="0" applyFont="1" applyFill="1" applyBorder="1"/>
    <xf numFmtId="0" fontId="0" fillId="5" borderId="0" xfId="0" applyFill="1" applyBorder="1"/>
    <xf numFmtId="0" fontId="0" fillId="5" borderId="1" xfId="0" applyFont="1" applyFill="1" applyBorder="1"/>
    <xf numFmtId="0" fontId="0" fillId="9" borderId="0" xfId="0" applyFill="1"/>
    <xf numFmtId="0" fontId="1" fillId="9" borderId="0" xfId="0" applyFont="1" applyFill="1"/>
    <xf numFmtId="0" fontId="1" fillId="10" borderId="0" xfId="0" applyFont="1" applyFill="1"/>
    <xf numFmtId="0" fontId="1" fillId="11" borderId="0" xfId="0" applyFont="1" applyFill="1"/>
    <xf numFmtId="0" fontId="7" fillId="4" borderId="0" xfId="0" applyFont="1" applyFill="1"/>
    <xf numFmtId="0" fontId="6" fillId="4" borderId="0" xfId="0" applyFont="1" applyFill="1"/>
    <xf numFmtId="0" fontId="8" fillId="4" borderId="0" xfId="0" applyFont="1" applyFill="1"/>
    <xf numFmtId="0" fontId="8" fillId="6" borderId="0" xfId="0" applyFont="1" applyFill="1"/>
    <xf numFmtId="0" fontId="8" fillId="5" borderId="0" xfId="0" applyFont="1" applyFill="1"/>
    <xf numFmtId="0" fontId="0" fillId="9" borderId="0" xfId="0" applyFont="1" applyFill="1"/>
    <xf numFmtId="0" fontId="8" fillId="0" borderId="0" xfId="0" applyFont="1"/>
    <xf numFmtId="0" fontId="8" fillId="0" borderId="0" xfId="0" applyFont="1" applyFill="1"/>
    <xf numFmtId="0" fontId="0" fillId="12" borderId="0" xfId="0" applyFill="1"/>
    <xf numFmtId="0" fontId="7" fillId="0" borderId="0" xfId="0" applyFont="1" applyFill="1"/>
    <xf numFmtId="0" fontId="0" fillId="2" borderId="2" xfId="0" applyFill="1" applyBorder="1"/>
    <xf numFmtId="0" fontId="0" fillId="0" borderId="0" xfId="0" applyBorder="1"/>
    <xf numFmtId="0" fontId="1" fillId="2" borderId="2" xfId="0" applyFont="1" applyFill="1" applyBorder="1"/>
    <xf numFmtId="0" fontId="0" fillId="0" borderId="0" xfId="0" applyFont="1" applyBorder="1"/>
    <xf numFmtId="0" fontId="0" fillId="0" borderId="3" xfId="0" applyBorder="1"/>
    <xf numFmtId="164" fontId="0" fillId="0" borderId="4" xfId="1" applyNumberFormat="1" applyFont="1" applyBorder="1"/>
    <xf numFmtId="0" fontId="0" fillId="6" borderId="4" xfId="1" applyNumberFormat="1" applyFont="1" applyFill="1" applyBorder="1"/>
    <xf numFmtId="0" fontId="0" fillId="4" borderId="4" xfId="1" applyNumberFormat="1" applyFont="1" applyFill="1" applyBorder="1"/>
    <xf numFmtId="0" fontId="0" fillId="0" borderId="4" xfId="1" applyNumberFormat="1" applyFont="1" applyBorder="1"/>
    <xf numFmtId="0" fontId="0" fillId="5" borderId="4" xfId="1" applyNumberFormat="1" applyFont="1" applyFill="1" applyBorder="1"/>
    <xf numFmtId="0" fontId="0" fillId="0" borderId="0" xfId="0" applyNumberFormat="1" applyBorder="1"/>
    <xf numFmtId="41" fontId="0" fillId="0" borderId="4" xfId="1" applyNumberFormat="1" applyFont="1" applyBorder="1"/>
    <xf numFmtId="41" fontId="0" fillId="4" borderId="4" xfId="1" applyNumberFormat="1" applyFont="1" applyFill="1" applyBorder="1"/>
    <xf numFmtId="41" fontId="0" fillId="6" borderId="4" xfId="1" applyNumberFormat="1" applyFont="1" applyFill="1" applyBorder="1"/>
    <xf numFmtId="41" fontId="1" fillId="4" borderId="4" xfId="1" applyNumberFormat="1" applyFont="1" applyFill="1" applyBorder="1"/>
    <xf numFmtId="41" fontId="0" fillId="4" borderId="0" xfId="1" applyNumberFormat="1" applyFont="1" applyFill="1"/>
    <xf numFmtId="41" fontId="1" fillId="6" borderId="4" xfId="1" applyNumberFormat="1" applyFont="1" applyFill="1" applyBorder="1"/>
    <xf numFmtId="41" fontId="0" fillId="5" borderId="4" xfId="1" applyNumberFormat="1" applyFont="1" applyFill="1" applyBorder="1"/>
    <xf numFmtId="41" fontId="0" fillId="0" borderId="0" xfId="1" applyNumberFormat="1" applyFont="1" applyBorder="1"/>
    <xf numFmtId="41" fontId="0" fillId="0" borderId="4" xfId="1" applyNumberFormat="1" applyFont="1" applyFill="1" applyBorder="1"/>
    <xf numFmtId="41" fontId="0" fillId="13" borderId="4" xfId="1" applyNumberFormat="1" applyFont="1" applyFill="1" applyBorder="1"/>
    <xf numFmtId="41" fontId="9" fillId="4" borderId="4" xfId="1" applyNumberFormat="1" applyFont="1" applyFill="1" applyBorder="1"/>
    <xf numFmtId="164" fontId="0" fillId="2" borderId="2" xfId="1" applyNumberFormat="1" applyFont="1" applyFill="1" applyBorder="1"/>
    <xf numFmtId="164" fontId="1" fillId="2" borderId="2" xfId="1" applyNumberFormat="1" applyFont="1" applyFill="1" applyBorder="1"/>
    <xf numFmtId="164" fontId="1" fillId="2" borderId="2" xfId="1" applyNumberFormat="1" applyFont="1" applyFill="1" applyBorder="1" applyAlignment="1">
      <alignment horizontal="left"/>
    </xf>
    <xf numFmtId="0" fontId="10" fillId="6" borderId="0" xfId="0" applyFont="1" applyFill="1"/>
    <xf numFmtId="164" fontId="0" fillId="6" borderId="2" xfId="1" applyNumberFormat="1" applyFont="1" applyFill="1" applyBorder="1"/>
    <xf numFmtId="164" fontId="0" fillId="5" borderId="2" xfId="1" applyNumberFormat="1" applyFont="1" applyFill="1" applyBorder="1"/>
    <xf numFmtId="0" fontId="7" fillId="6" borderId="0" xfId="0" applyFont="1" applyFill="1"/>
    <xf numFmtId="0" fontId="0" fillId="6" borderId="0" xfId="0" applyFont="1" applyFill="1"/>
    <xf numFmtId="164" fontId="7" fillId="0" borderId="0" xfId="0" applyNumberFormat="1" applyFont="1" applyFill="1"/>
    <xf numFmtId="0" fontId="7" fillId="0" borderId="0" xfId="0" applyFont="1" applyAlignment="1">
      <alignment horizontal="center"/>
    </xf>
    <xf numFmtId="0" fontId="7" fillId="4" borderId="0" xfId="0" applyFont="1" applyFill="1" applyBorder="1"/>
    <xf numFmtId="0" fontId="7" fillId="5" borderId="0" xfId="0" applyFont="1" applyFill="1"/>
    <xf numFmtId="0" fontId="7" fillId="6" borderId="0" xfId="0" applyFont="1" applyFill="1" applyBorder="1"/>
    <xf numFmtId="0" fontId="7" fillId="0" borderId="0" xfId="0" applyFont="1"/>
    <xf numFmtId="0" fontId="7" fillId="4" borderId="5" xfId="0" applyFont="1" applyFill="1" applyBorder="1"/>
    <xf numFmtId="0" fontId="7" fillId="6" borderId="3" xfId="0" applyFont="1" applyFill="1" applyBorder="1"/>
    <xf numFmtId="0" fontId="7" fillId="6" borderId="5" xfId="0" applyFont="1" applyFill="1" applyBorder="1"/>
    <xf numFmtId="0" fontId="1" fillId="0" borderId="6" xfId="0" applyFont="1" applyFill="1" applyBorder="1"/>
    <xf numFmtId="0" fontId="7" fillId="6" borderId="6" xfId="0" applyFont="1" applyFill="1" applyBorder="1"/>
    <xf numFmtId="0" fontId="7" fillId="4" borderId="6" xfId="0" applyFont="1" applyFill="1" applyBorder="1"/>
    <xf numFmtId="0" fontId="0" fillId="6" borderId="0" xfId="0" applyFont="1" applyFill="1" applyBorder="1"/>
    <xf numFmtId="0" fontId="7" fillId="5" borderId="6" xfId="0" applyFont="1" applyFill="1" applyBorder="1"/>
    <xf numFmtId="164" fontId="0" fillId="4" borderId="2" xfId="1" applyNumberFormat="1" applyFont="1" applyFill="1" applyBorder="1"/>
    <xf numFmtId="164" fontId="0" fillId="4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R592"/>
  <sheetViews>
    <sheetView tabSelected="1" zoomScale="130" zoomScaleNormal="130" workbookViewId="0">
      <pane ySplit="1" topLeftCell="A85" activePane="bottomLeft" state="frozen"/>
      <selection pane="bottomLeft" activeCell="C89" sqref="C89"/>
    </sheetView>
  </sheetViews>
  <sheetFormatPr defaultRowHeight="15" x14ac:dyDescent="0.25"/>
  <cols>
    <col min="1" max="1" width="47.5703125" customWidth="1"/>
    <col min="2" max="2" width="12.28515625" style="73" customWidth="1"/>
    <col min="3" max="3" width="12.28515625" style="38" customWidth="1"/>
    <col min="4" max="4" width="10" style="39" customWidth="1"/>
    <col min="5" max="5" width="9" style="39" customWidth="1"/>
    <col min="6" max="6" width="8.42578125" style="39" customWidth="1"/>
    <col min="7" max="7" width="10.7109375" style="39" customWidth="1"/>
    <col min="8" max="8" width="10" style="39" customWidth="1"/>
    <col min="9" max="9" width="10.140625" style="39" customWidth="1"/>
    <col min="10" max="10" width="10.85546875" style="39" customWidth="1"/>
    <col min="11" max="11" width="9.140625" style="39" customWidth="1"/>
    <col min="12" max="12" width="9.7109375" style="39" customWidth="1"/>
    <col min="13" max="14" width="9.85546875" style="39" customWidth="1"/>
    <col min="15" max="15" width="9.7109375" style="39" customWidth="1"/>
    <col min="16" max="16" width="10.42578125" style="39" customWidth="1"/>
    <col min="17" max="17" width="14.85546875" style="39" customWidth="1"/>
    <col min="18" max="19" width="10.85546875" style="39" customWidth="1"/>
    <col min="20" max="20" width="12.28515625" style="39" customWidth="1"/>
    <col min="21" max="21" width="9.85546875" style="39" customWidth="1"/>
    <col min="22" max="22" width="8.7109375" style="39" customWidth="1"/>
    <col min="23" max="23" width="9.85546875" style="39" customWidth="1"/>
    <col min="24" max="24" width="8.42578125" style="39" customWidth="1"/>
    <col min="25" max="25" width="9.140625" style="39" customWidth="1"/>
    <col min="26" max="26" width="10.42578125" style="39" customWidth="1"/>
    <col min="27" max="27" width="11.7109375" style="39" customWidth="1"/>
    <col min="28" max="28" width="9.85546875" style="39" customWidth="1"/>
    <col min="29" max="29" width="13.7109375" style="39" customWidth="1"/>
    <col min="30" max="30" width="11.5703125" style="39" customWidth="1"/>
    <col min="31" max="31" width="9.85546875" style="39" customWidth="1"/>
    <col min="32" max="32" width="12.42578125" style="39" customWidth="1"/>
    <col min="33" max="33" width="10.7109375" style="39" customWidth="1"/>
    <col min="34" max="34" width="12.140625" style="39" customWidth="1"/>
    <col min="35" max="35" width="11.85546875" style="39" customWidth="1"/>
    <col min="36" max="36" width="8.7109375" style="39" customWidth="1"/>
    <col min="37" max="37" width="10.5703125" style="39" customWidth="1"/>
    <col min="38" max="38" width="12.5703125" style="48" customWidth="1"/>
    <col min="39" max="39" width="13.85546875" style="39" customWidth="1"/>
    <col min="40" max="40" width="10.7109375" style="39" customWidth="1"/>
    <col min="41" max="41" width="12" style="42" bestFit="1" customWidth="1"/>
    <col min="42" max="42" width="13" bestFit="1" customWidth="1"/>
    <col min="43" max="43" width="1.28515625" style="24" customWidth="1"/>
    <col min="44" max="44" width="15.140625" customWidth="1"/>
  </cols>
  <sheetData>
    <row r="1" spans="1:44" x14ac:dyDescent="0.25">
      <c r="B1" s="69" t="s">
        <v>244</v>
      </c>
      <c r="D1" s="49" t="s">
        <v>0</v>
      </c>
      <c r="E1" s="49" t="s">
        <v>1</v>
      </c>
      <c r="F1" s="49" t="s">
        <v>2</v>
      </c>
      <c r="G1" s="49" t="s">
        <v>3</v>
      </c>
      <c r="H1" s="49" t="s">
        <v>4</v>
      </c>
      <c r="I1" s="49" t="s">
        <v>5</v>
      </c>
      <c r="J1" s="49" t="s">
        <v>6</v>
      </c>
      <c r="K1" s="49" t="s">
        <v>7</v>
      </c>
      <c r="L1" s="49" t="s">
        <v>8</v>
      </c>
      <c r="M1" s="49" t="s">
        <v>9</v>
      </c>
      <c r="N1" s="49" t="s">
        <v>10</v>
      </c>
      <c r="O1" s="49" t="s">
        <v>11</v>
      </c>
      <c r="P1" s="49" t="s">
        <v>12</v>
      </c>
      <c r="Q1" s="49" t="s">
        <v>13</v>
      </c>
      <c r="R1" s="49" t="s">
        <v>14</v>
      </c>
      <c r="S1" s="49" t="s">
        <v>15</v>
      </c>
      <c r="T1" s="49" t="s">
        <v>16</v>
      </c>
      <c r="U1" s="49" t="s">
        <v>17</v>
      </c>
      <c r="V1" s="49" t="s">
        <v>18</v>
      </c>
      <c r="W1" s="49" t="s">
        <v>19</v>
      </c>
      <c r="X1" s="49" t="s">
        <v>20</v>
      </c>
      <c r="Y1" s="49" t="s">
        <v>21</v>
      </c>
      <c r="Z1" s="49" t="s">
        <v>22</v>
      </c>
      <c r="AA1" s="49" t="s">
        <v>23</v>
      </c>
      <c r="AB1" s="49" t="s">
        <v>24</v>
      </c>
      <c r="AC1" s="49" t="s">
        <v>25</v>
      </c>
      <c r="AD1" s="49" t="s">
        <v>26</v>
      </c>
      <c r="AE1" s="49" t="s">
        <v>27</v>
      </c>
      <c r="AF1" s="49" t="s">
        <v>28</v>
      </c>
      <c r="AG1" s="49" t="s">
        <v>29</v>
      </c>
      <c r="AH1" s="49" t="s">
        <v>30</v>
      </c>
      <c r="AI1" s="49" t="s">
        <v>31</v>
      </c>
      <c r="AJ1" s="49" t="s">
        <v>32</v>
      </c>
      <c r="AK1" s="49" t="s">
        <v>33</v>
      </c>
      <c r="AL1" s="49" t="s">
        <v>34</v>
      </c>
      <c r="AM1" s="49" t="s">
        <v>35</v>
      </c>
      <c r="AN1" s="49" t="s">
        <v>36</v>
      </c>
      <c r="AO1" s="49" t="s">
        <v>37</v>
      </c>
      <c r="AP1" s="49" t="s">
        <v>38</v>
      </c>
    </row>
    <row r="2" spans="1:44" s="7" customFormat="1" x14ac:dyDescent="0.25">
      <c r="A2" s="77" t="s">
        <v>39</v>
      </c>
      <c r="B2" s="79">
        <f>SUM(C3-C4)</f>
        <v>641569</v>
      </c>
      <c r="C2" s="40" t="s">
        <v>220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24"/>
      <c r="AR2" s="29"/>
    </row>
    <row r="3" spans="1:44" s="7" customFormat="1" x14ac:dyDescent="0.25">
      <c r="A3" s="30" t="s">
        <v>41</v>
      </c>
      <c r="B3" s="28"/>
      <c r="C3" s="60">
        <f>SUM(D3:AP3)</f>
        <v>1855493</v>
      </c>
      <c r="D3" s="50">
        <v>1859</v>
      </c>
      <c r="E3" s="50">
        <v>4563</v>
      </c>
      <c r="F3" s="50">
        <v>33391</v>
      </c>
      <c r="G3" s="50">
        <v>14892</v>
      </c>
      <c r="H3" s="50">
        <v>20252</v>
      </c>
      <c r="I3" s="50">
        <v>98457</v>
      </c>
      <c r="J3" s="50">
        <v>827</v>
      </c>
      <c r="K3" s="50">
        <v>24820</v>
      </c>
      <c r="L3" s="50">
        <v>6228</v>
      </c>
      <c r="M3" s="50">
        <v>1494</v>
      </c>
      <c r="N3" s="50">
        <v>9689</v>
      </c>
      <c r="O3" s="50">
        <v>453</v>
      </c>
      <c r="P3" s="50">
        <v>10621</v>
      </c>
      <c r="Q3" s="50">
        <v>17491</v>
      </c>
      <c r="R3" s="50">
        <v>23024</v>
      </c>
      <c r="S3" s="50">
        <v>13471</v>
      </c>
      <c r="T3" s="50">
        <v>683067</v>
      </c>
      <c r="U3" s="50">
        <v>71656</v>
      </c>
      <c r="V3" s="50">
        <v>8746</v>
      </c>
      <c r="W3" s="50">
        <v>5115</v>
      </c>
      <c r="X3" s="50">
        <v>14445</v>
      </c>
      <c r="Y3" s="50">
        <v>2157</v>
      </c>
      <c r="Z3" s="50">
        <v>16057</v>
      </c>
      <c r="AA3" s="50">
        <v>7963</v>
      </c>
      <c r="AB3" s="50">
        <v>6323</v>
      </c>
      <c r="AC3" s="50">
        <v>2867</v>
      </c>
      <c r="AD3" s="50">
        <v>201827</v>
      </c>
      <c r="AE3" s="50">
        <v>7351</v>
      </c>
      <c r="AF3" s="50">
        <v>30635</v>
      </c>
      <c r="AG3" s="50">
        <v>2823</v>
      </c>
      <c r="AH3" s="50">
        <v>196534</v>
      </c>
      <c r="AI3" s="50">
        <v>110033</v>
      </c>
      <c r="AJ3" s="50">
        <v>8671</v>
      </c>
      <c r="AK3" s="50">
        <v>78468</v>
      </c>
      <c r="AL3" s="50">
        <v>1253</v>
      </c>
      <c r="AM3" s="50">
        <v>11464</v>
      </c>
      <c r="AN3" s="50">
        <v>59938</v>
      </c>
      <c r="AO3" s="50">
        <v>8384</v>
      </c>
      <c r="AP3" s="50">
        <v>38184</v>
      </c>
      <c r="AQ3" s="24"/>
    </row>
    <row r="4" spans="1:44" s="7" customFormat="1" x14ac:dyDescent="0.25">
      <c r="A4" s="7" t="s">
        <v>40</v>
      </c>
      <c r="B4" s="28"/>
      <c r="C4" s="60">
        <f t="shared" ref="C4:C7" si="0">SUM(D4:AP4)</f>
        <v>1213924</v>
      </c>
      <c r="D4" s="50">
        <v>2872</v>
      </c>
      <c r="E4" s="50">
        <v>5193</v>
      </c>
      <c r="F4" s="50">
        <v>44828</v>
      </c>
      <c r="G4" s="50">
        <v>16808</v>
      </c>
      <c r="H4" s="50">
        <v>17331</v>
      </c>
      <c r="I4" s="50">
        <v>87150</v>
      </c>
      <c r="J4" s="50">
        <v>1410</v>
      </c>
      <c r="K4" s="50">
        <v>19170</v>
      </c>
      <c r="L4" s="50">
        <v>8570</v>
      </c>
      <c r="M4" s="50">
        <v>1927</v>
      </c>
      <c r="N4" s="50">
        <v>12786</v>
      </c>
      <c r="O4" s="50">
        <v>792</v>
      </c>
      <c r="P4" s="50">
        <v>16811</v>
      </c>
      <c r="Q4" s="50">
        <v>10971</v>
      </c>
      <c r="R4" s="50">
        <v>18475</v>
      </c>
      <c r="S4" s="50">
        <v>6114</v>
      </c>
      <c r="T4" s="50">
        <v>262034</v>
      </c>
      <c r="U4" s="50">
        <v>49890</v>
      </c>
      <c r="V4" s="50">
        <v>9023</v>
      </c>
      <c r="W4" s="50">
        <v>4990</v>
      </c>
      <c r="X4" s="50">
        <v>19139</v>
      </c>
      <c r="Y4" s="50">
        <v>3654</v>
      </c>
      <c r="Z4" s="50">
        <v>11885</v>
      </c>
      <c r="AA4" s="50">
        <v>8683</v>
      </c>
      <c r="AB4" s="50">
        <v>4067</v>
      </c>
      <c r="AC4" s="50">
        <v>3769</v>
      </c>
      <c r="AD4" s="50">
        <v>135888</v>
      </c>
      <c r="AE4" s="50">
        <v>3095</v>
      </c>
      <c r="AF4" s="50">
        <v>23900</v>
      </c>
      <c r="AG4" s="50">
        <v>2490</v>
      </c>
      <c r="AH4" s="50">
        <v>128322</v>
      </c>
      <c r="AI4" s="50">
        <v>110372</v>
      </c>
      <c r="AJ4" s="50">
        <v>13441</v>
      </c>
      <c r="AK4" s="50">
        <v>46449</v>
      </c>
      <c r="AL4" s="50">
        <v>1012</v>
      </c>
      <c r="AM4" s="50">
        <v>13217</v>
      </c>
      <c r="AN4" s="50">
        <v>40818</v>
      </c>
      <c r="AO4" s="50">
        <v>8463</v>
      </c>
      <c r="AP4" s="50">
        <v>38115</v>
      </c>
      <c r="AQ4" s="24"/>
    </row>
    <row r="5" spans="1:44" s="7" customFormat="1" x14ac:dyDescent="0.25">
      <c r="A5" s="7" t="s">
        <v>42</v>
      </c>
      <c r="B5" s="28"/>
      <c r="C5" s="82">
        <f t="shared" si="0"/>
        <v>5135</v>
      </c>
      <c r="D5" s="50">
        <v>4</v>
      </c>
      <c r="E5" s="50">
        <v>15</v>
      </c>
      <c r="F5" s="50">
        <v>179</v>
      </c>
      <c r="G5" s="50">
        <v>39</v>
      </c>
      <c r="H5" s="50">
        <v>48</v>
      </c>
      <c r="I5" s="50">
        <v>264</v>
      </c>
      <c r="J5" s="50">
        <v>3</v>
      </c>
      <c r="K5" s="50">
        <v>90</v>
      </c>
      <c r="L5" s="50">
        <v>34</v>
      </c>
      <c r="M5" s="50">
        <v>5</v>
      </c>
      <c r="N5" s="50">
        <v>52</v>
      </c>
      <c r="O5" s="50">
        <v>1</v>
      </c>
      <c r="P5" s="50">
        <v>44</v>
      </c>
      <c r="Q5" s="50">
        <v>48</v>
      </c>
      <c r="R5" s="50">
        <v>53</v>
      </c>
      <c r="S5" s="50">
        <v>29</v>
      </c>
      <c r="T5" s="50">
        <v>1430</v>
      </c>
      <c r="U5" s="50">
        <v>218</v>
      </c>
      <c r="V5" s="50">
        <v>27</v>
      </c>
      <c r="W5" s="50">
        <v>13</v>
      </c>
      <c r="X5" s="50">
        <v>50</v>
      </c>
      <c r="Y5" s="50">
        <v>9</v>
      </c>
      <c r="Z5" s="50">
        <v>40</v>
      </c>
      <c r="AA5" s="50">
        <v>22</v>
      </c>
      <c r="AB5" s="50">
        <v>16</v>
      </c>
      <c r="AC5" s="50">
        <v>14</v>
      </c>
      <c r="AD5" s="50">
        <v>510</v>
      </c>
      <c r="AE5" s="50">
        <v>25</v>
      </c>
      <c r="AF5" s="50">
        <v>92</v>
      </c>
      <c r="AG5" s="50">
        <v>11</v>
      </c>
      <c r="AH5" s="50">
        <v>723</v>
      </c>
      <c r="AI5" s="50">
        <v>360</v>
      </c>
      <c r="AJ5" s="50">
        <v>53</v>
      </c>
      <c r="AK5" s="50">
        <v>200</v>
      </c>
      <c r="AL5" s="50">
        <v>2</v>
      </c>
      <c r="AM5" s="50">
        <v>45</v>
      </c>
      <c r="AN5" s="50">
        <v>205</v>
      </c>
      <c r="AO5" s="50">
        <v>32</v>
      </c>
      <c r="AP5" s="50">
        <v>130</v>
      </c>
      <c r="AQ5" s="24"/>
    </row>
    <row r="6" spans="1:44" s="7" customFormat="1" x14ac:dyDescent="0.25">
      <c r="A6" s="7" t="s">
        <v>43</v>
      </c>
      <c r="B6" s="28"/>
      <c r="C6" s="60">
        <f t="shared" si="0"/>
        <v>343</v>
      </c>
      <c r="D6" s="45">
        <v>0</v>
      </c>
      <c r="E6" s="45">
        <v>0</v>
      </c>
      <c r="F6" s="50">
        <v>9</v>
      </c>
      <c r="G6" s="50">
        <v>4</v>
      </c>
      <c r="H6" s="50">
        <v>4</v>
      </c>
      <c r="I6" s="50">
        <v>12</v>
      </c>
      <c r="J6" s="50">
        <v>1</v>
      </c>
      <c r="K6" s="50">
        <v>10</v>
      </c>
      <c r="L6" s="50">
        <v>4</v>
      </c>
      <c r="M6" s="50">
        <v>2</v>
      </c>
      <c r="N6" s="50">
        <v>15</v>
      </c>
      <c r="O6" s="45">
        <v>0</v>
      </c>
      <c r="P6" s="50">
        <v>3</v>
      </c>
      <c r="Q6" s="50">
        <v>4</v>
      </c>
      <c r="R6" s="50">
        <v>3</v>
      </c>
      <c r="S6" s="50">
        <v>1</v>
      </c>
      <c r="T6" s="50">
        <v>70</v>
      </c>
      <c r="U6" s="50">
        <v>11</v>
      </c>
      <c r="V6" s="45">
        <v>0</v>
      </c>
      <c r="W6" s="45">
        <v>0</v>
      </c>
      <c r="X6" s="50">
        <v>7</v>
      </c>
      <c r="Y6" s="45">
        <v>0</v>
      </c>
      <c r="Z6" s="50">
        <v>11</v>
      </c>
      <c r="AA6" s="50">
        <v>4</v>
      </c>
      <c r="AB6" s="50">
        <v>2</v>
      </c>
      <c r="AC6" s="45">
        <v>0</v>
      </c>
      <c r="AD6" s="50">
        <v>40</v>
      </c>
      <c r="AE6" s="50">
        <v>1</v>
      </c>
      <c r="AF6" s="50">
        <v>5</v>
      </c>
      <c r="AG6" s="45">
        <v>0</v>
      </c>
      <c r="AH6" s="50">
        <v>49</v>
      </c>
      <c r="AI6" s="50">
        <v>18</v>
      </c>
      <c r="AJ6" s="50">
        <v>2</v>
      </c>
      <c r="AK6" s="50">
        <v>15</v>
      </c>
      <c r="AL6" s="45">
        <v>0</v>
      </c>
      <c r="AM6" s="50">
        <v>5</v>
      </c>
      <c r="AN6" s="50">
        <v>20</v>
      </c>
      <c r="AO6" s="50">
        <v>2</v>
      </c>
      <c r="AP6" s="50">
        <v>9</v>
      </c>
      <c r="AQ6" s="24"/>
    </row>
    <row r="7" spans="1:44" s="7" customFormat="1" x14ac:dyDescent="0.25">
      <c r="A7" s="7" t="s">
        <v>44</v>
      </c>
      <c r="B7" s="28"/>
      <c r="C7" s="60">
        <f t="shared" si="0"/>
        <v>98044</v>
      </c>
      <c r="D7" s="50">
        <v>157</v>
      </c>
      <c r="E7" s="50">
        <v>303</v>
      </c>
      <c r="F7" s="50">
        <v>2473</v>
      </c>
      <c r="G7" s="50">
        <v>1066</v>
      </c>
      <c r="H7" s="50">
        <v>1102</v>
      </c>
      <c r="I7" s="50">
        <v>7619</v>
      </c>
      <c r="J7" s="50">
        <v>71</v>
      </c>
      <c r="K7" s="50">
        <v>1416</v>
      </c>
      <c r="L7" s="50">
        <v>432</v>
      </c>
      <c r="M7" s="50">
        <v>118</v>
      </c>
      <c r="N7" s="50">
        <v>553</v>
      </c>
      <c r="O7" s="50">
        <v>49</v>
      </c>
      <c r="P7" s="50">
        <v>619</v>
      </c>
      <c r="Q7" s="50">
        <v>749</v>
      </c>
      <c r="R7" s="50">
        <v>1107</v>
      </c>
      <c r="S7" s="50">
        <v>489</v>
      </c>
      <c r="T7" s="50">
        <v>31776</v>
      </c>
      <c r="U7" s="50">
        <v>3576</v>
      </c>
      <c r="V7" s="50">
        <v>683</v>
      </c>
      <c r="W7" s="50">
        <v>387</v>
      </c>
      <c r="X7" s="50">
        <v>1102</v>
      </c>
      <c r="Y7" s="50">
        <v>153</v>
      </c>
      <c r="Z7" s="50">
        <v>720</v>
      </c>
      <c r="AA7" s="50">
        <v>505</v>
      </c>
      <c r="AB7" s="50">
        <v>366</v>
      </c>
      <c r="AC7" s="50">
        <v>182</v>
      </c>
      <c r="AD7" s="50">
        <v>11211</v>
      </c>
      <c r="AE7" s="50">
        <v>272</v>
      </c>
      <c r="AF7" s="50">
        <v>1630</v>
      </c>
      <c r="AG7" s="50">
        <v>258</v>
      </c>
      <c r="AH7" s="50">
        <v>9036</v>
      </c>
      <c r="AI7" s="50">
        <v>6509</v>
      </c>
      <c r="AJ7" s="50">
        <v>599</v>
      </c>
      <c r="AK7" s="50">
        <v>3520</v>
      </c>
      <c r="AL7" s="50">
        <v>79</v>
      </c>
      <c r="AM7" s="50">
        <v>881</v>
      </c>
      <c r="AN7" s="50">
        <v>3746</v>
      </c>
      <c r="AO7" s="50">
        <v>548</v>
      </c>
      <c r="AP7" s="50">
        <v>1982</v>
      </c>
      <c r="AQ7" s="24"/>
    </row>
    <row r="8" spans="1:44" s="7" customFormat="1" x14ac:dyDescent="0.25">
      <c r="A8" s="15" t="s">
        <v>45</v>
      </c>
      <c r="B8" s="28"/>
      <c r="C8" s="83">
        <f>SUM(C5,C7)</f>
        <v>103179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24"/>
    </row>
    <row r="9" spans="1:44" s="10" customFormat="1" x14ac:dyDescent="0.25">
      <c r="A9" s="5" t="s">
        <v>46</v>
      </c>
      <c r="B9" s="78">
        <f>ABS(C10-C11)</f>
        <v>25838</v>
      </c>
      <c r="C9" s="6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24"/>
      <c r="AR9" s="29"/>
    </row>
    <row r="10" spans="1:44" s="10" customFormat="1" x14ac:dyDescent="0.25">
      <c r="A10" s="10" t="s">
        <v>47</v>
      </c>
      <c r="B10" s="66"/>
      <c r="C10" s="60">
        <f t="shared" ref="C10:C14" si="1">SUM(D10:AP10)</f>
        <v>151187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>
        <v>53969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>
        <v>9199</v>
      </c>
      <c r="AG10" s="51"/>
      <c r="AH10" s="51">
        <v>59201</v>
      </c>
      <c r="AI10" s="51"/>
      <c r="AJ10" s="51"/>
      <c r="AK10" s="51"/>
      <c r="AL10" s="51"/>
      <c r="AM10" s="51"/>
      <c r="AN10" s="51">
        <v>28818</v>
      </c>
      <c r="AO10" s="51"/>
      <c r="AP10" s="51"/>
      <c r="AQ10" s="24"/>
    </row>
    <row r="11" spans="1:44" s="10" customFormat="1" x14ac:dyDescent="0.25">
      <c r="A11" s="31" t="s">
        <v>48</v>
      </c>
      <c r="B11" s="66"/>
      <c r="C11" s="60">
        <f t="shared" si="1"/>
        <v>177025</v>
      </c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>
        <v>80054</v>
      </c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>
        <v>10873</v>
      </c>
      <c r="AG11" s="51"/>
      <c r="AH11" s="51">
        <v>63418</v>
      </c>
      <c r="AI11" s="51"/>
      <c r="AJ11" s="51"/>
      <c r="AK11" s="51"/>
      <c r="AL11" s="51"/>
      <c r="AM11" s="51"/>
      <c r="AN11" s="51">
        <v>22680</v>
      </c>
      <c r="AO11" s="51"/>
      <c r="AP11" s="51"/>
      <c r="AQ11" s="24"/>
    </row>
    <row r="12" spans="1:44" s="10" customFormat="1" x14ac:dyDescent="0.25">
      <c r="A12" s="10" t="s">
        <v>42</v>
      </c>
      <c r="B12" s="66"/>
      <c r="C12" s="10">
        <f t="shared" si="1"/>
        <v>775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>
        <v>227</v>
      </c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>
        <v>56</v>
      </c>
      <c r="AG12" s="51"/>
      <c r="AH12" s="51">
        <v>382</v>
      </c>
      <c r="AI12" s="51"/>
      <c r="AJ12" s="51"/>
      <c r="AK12" s="51"/>
      <c r="AL12" s="51"/>
      <c r="AM12" s="51"/>
      <c r="AN12" s="51">
        <v>110</v>
      </c>
      <c r="AO12" s="51"/>
      <c r="AP12" s="51"/>
      <c r="AQ12" s="24"/>
    </row>
    <row r="13" spans="1:44" s="10" customFormat="1" x14ac:dyDescent="0.25">
      <c r="A13" s="10" t="s">
        <v>43</v>
      </c>
      <c r="B13" s="66"/>
      <c r="C13" s="60">
        <f t="shared" si="1"/>
        <v>33</v>
      </c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>
        <v>10</v>
      </c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>
        <v>2</v>
      </c>
      <c r="AG13" s="51"/>
      <c r="AH13" s="51">
        <v>16</v>
      </c>
      <c r="AI13" s="51"/>
      <c r="AJ13" s="51"/>
      <c r="AK13" s="51"/>
      <c r="AL13" s="51"/>
      <c r="AM13" s="44"/>
      <c r="AN13" s="51">
        <v>5</v>
      </c>
      <c r="AO13" s="51"/>
      <c r="AP13" s="51"/>
      <c r="AQ13" s="24"/>
    </row>
    <row r="14" spans="1:44" s="10" customFormat="1" x14ac:dyDescent="0.25">
      <c r="A14" s="10" t="s">
        <v>44</v>
      </c>
      <c r="B14" s="66"/>
      <c r="C14" s="60">
        <f t="shared" si="1"/>
        <v>15207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>
        <v>7300</v>
      </c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>
        <v>804</v>
      </c>
      <c r="AG14" s="51"/>
      <c r="AH14" s="51">
        <v>5081</v>
      </c>
      <c r="AI14" s="51"/>
      <c r="AJ14" s="51"/>
      <c r="AK14" s="51"/>
      <c r="AL14" s="51"/>
      <c r="AM14" s="51"/>
      <c r="AN14" s="51">
        <v>2022</v>
      </c>
      <c r="AO14" s="51"/>
      <c r="AP14" s="51"/>
      <c r="AQ14" s="24"/>
    </row>
    <row r="15" spans="1:44" s="10" customFormat="1" x14ac:dyDescent="0.25">
      <c r="A15" s="14" t="s">
        <v>45</v>
      </c>
      <c r="B15" s="75"/>
      <c r="C15" s="10">
        <f>SUM(C12,C14)</f>
        <v>15982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24"/>
    </row>
    <row r="16" spans="1:44" s="10" customFormat="1" x14ac:dyDescent="0.25">
      <c r="A16" s="5" t="s">
        <v>50</v>
      </c>
      <c r="B16" s="78">
        <f>ABS(C18-C17)</f>
        <v>67361</v>
      </c>
      <c r="C16" s="6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24"/>
      <c r="AR16" s="29"/>
    </row>
    <row r="17" spans="1:44" s="10" customFormat="1" x14ac:dyDescent="0.25">
      <c r="A17" s="31" t="s">
        <v>52</v>
      </c>
      <c r="B17" s="66"/>
      <c r="C17" s="60">
        <f>SUM(D17:AP17)</f>
        <v>184826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>
        <v>22353</v>
      </c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>
        <v>7164</v>
      </c>
      <c r="AF17" s="51">
        <v>18669</v>
      </c>
      <c r="AG17" s="51"/>
      <c r="AH17" s="51">
        <v>102490</v>
      </c>
      <c r="AI17" s="51"/>
      <c r="AJ17" s="51"/>
      <c r="AK17" s="51"/>
      <c r="AL17" s="51"/>
      <c r="AM17" s="51"/>
      <c r="AN17" s="51">
        <v>34150</v>
      </c>
      <c r="AO17" s="51"/>
      <c r="AP17" s="51"/>
      <c r="AQ17" s="24"/>
    </row>
    <row r="18" spans="1:44" s="10" customFormat="1" x14ac:dyDescent="0.25">
      <c r="A18" s="10" t="s">
        <v>51</v>
      </c>
      <c r="B18" s="66"/>
      <c r="C18" s="60">
        <f t="shared" ref="C18" si="2">SUM(D18:AP18)</f>
        <v>117465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>
        <v>18691</v>
      </c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>
        <v>3173</v>
      </c>
      <c r="AF18" s="51">
        <v>15196</v>
      </c>
      <c r="AG18" s="51"/>
      <c r="AH18" s="51">
        <v>66641</v>
      </c>
      <c r="AI18" s="51"/>
      <c r="AJ18" s="51"/>
      <c r="AK18" s="51"/>
      <c r="AL18" s="51"/>
      <c r="AM18" s="51"/>
      <c r="AN18" s="51">
        <v>13764</v>
      </c>
      <c r="AO18" s="51"/>
      <c r="AP18" s="51"/>
      <c r="AQ18" s="24"/>
    </row>
    <row r="19" spans="1:44" s="10" customFormat="1" x14ac:dyDescent="0.25">
      <c r="A19" s="10" t="s">
        <v>42</v>
      </c>
      <c r="B19" s="66"/>
      <c r="C19" s="10">
        <f>SUM(D19:AP19)</f>
        <v>765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>
        <v>71</v>
      </c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>
        <v>32</v>
      </c>
      <c r="AF19" s="51">
        <v>78</v>
      </c>
      <c r="AG19" s="51"/>
      <c r="AH19" s="51">
        <v>424</v>
      </c>
      <c r="AI19" s="51"/>
      <c r="AJ19" s="51"/>
      <c r="AK19" s="51"/>
      <c r="AL19" s="51"/>
      <c r="AM19" s="51"/>
      <c r="AN19" s="51">
        <v>160</v>
      </c>
      <c r="AO19" s="51"/>
      <c r="AP19" s="51"/>
      <c r="AQ19" s="24"/>
    </row>
    <row r="20" spans="1:44" s="10" customFormat="1" x14ac:dyDescent="0.25">
      <c r="A20" s="10" t="s">
        <v>43</v>
      </c>
      <c r="B20" s="66"/>
      <c r="C20" s="60">
        <f>SUM(D20:AP20)</f>
        <v>46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>
        <v>3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44">
        <v>0</v>
      </c>
      <c r="AF20" s="51">
        <v>2</v>
      </c>
      <c r="AG20" s="51"/>
      <c r="AH20" s="51">
        <v>34</v>
      </c>
      <c r="AI20" s="51"/>
      <c r="AJ20" s="51"/>
      <c r="AK20" s="51"/>
      <c r="AL20" s="51"/>
      <c r="AM20" s="51"/>
      <c r="AN20" s="51">
        <v>7</v>
      </c>
      <c r="AO20" s="51"/>
      <c r="AP20" s="51"/>
      <c r="AQ20" s="24"/>
    </row>
    <row r="21" spans="1:44" s="10" customFormat="1" x14ac:dyDescent="0.25">
      <c r="A21" s="10" t="s">
        <v>44</v>
      </c>
      <c r="B21" s="66"/>
      <c r="C21" s="60">
        <f>SUM(D21:AP21)</f>
        <v>15403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>
        <v>1544</v>
      </c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>
        <v>375</v>
      </c>
      <c r="AF21" s="51">
        <v>1383</v>
      </c>
      <c r="AG21" s="51"/>
      <c r="AH21" s="51">
        <v>9090</v>
      </c>
      <c r="AI21" s="51"/>
      <c r="AJ21" s="51"/>
      <c r="AK21" s="51"/>
      <c r="AL21" s="51"/>
      <c r="AM21" s="51"/>
      <c r="AN21" s="51">
        <v>3011</v>
      </c>
      <c r="AO21" s="51"/>
      <c r="AP21" s="51"/>
      <c r="AQ21" s="24"/>
    </row>
    <row r="22" spans="1:44" s="10" customFormat="1" x14ac:dyDescent="0.25">
      <c r="A22" s="14" t="s">
        <v>45</v>
      </c>
      <c r="B22" s="66"/>
      <c r="C22" s="10">
        <f>SUM(C19,C21)</f>
        <v>16168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24"/>
    </row>
    <row r="23" spans="1:44" s="7" customFormat="1" x14ac:dyDescent="0.25">
      <c r="A23" s="5" t="s">
        <v>53</v>
      </c>
      <c r="B23" s="74">
        <f>SUM(C24-C25)</f>
        <v>61008</v>
      </c>
      <c r="C23" s="61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24"/>
      <c r="AR23" s="29"/>
    </row>
    <row r="24" spans="1:44" s="7" customFormat="1" x14ac:dyDescent="0.25">
      <c r="A24" s="30" t="s">
        <v>54</v>
      </c>
      <c r="B24" s="28"/>
      <c r="C24" s="60">
        <f t="shared" ref="C24:C25" si="3">SUM(D24:AP24)</f>
        <v>177446</v>
      </c>
      <c r="D24" s="50"/>
      <c r="E24" s="50"/>
      <c r="F24" s="50"/>
      <c r="G24" s="50"/>
      <c r="H24" s="50"/>
      <c r="I24" s="50">
        <v>109652</v>
      </c>
      <c r="J24" s="50"/>
      <c r="K24" s="50">
        <v>25187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>
        <v>5858</v>
      </c>
      <c r="X24" s="50">
        <v>23811</v>
      </c>
      <c r="Y24" s="50"/>
      <c r="Z24" s="50"/>
      <c r="AA24" s="50"/>
      <c r="AB24" s="50">
        <v>5549</v>
      </c>
      <c r="AC24" s="50"/>
      <c r="AD24" s="50"/>
      <c r="AE24" s="50"/>
      <c r="AF24" s="50"/>
      <c r="AG24" s="50">
        <v>3096</v>
      </c>
      <c r="AH24" s="50"/>
      <c r="AI24" s="50"/>
      <c r="AJ24" s="50"/>
      <c r="AK24" s="50">
        <v>2914</v>
      </c>
      <c r="AL24" s="50">
        <v>1379</v>
      </c>
      <c r="AM24" s="50"/>
      <c r="AN24" s="50"/>
      <c r="AO24" s="50"/>
      <c r="AP24" s="50"/>
      <c r="AQ24" s="24"/>
    </row>
    <row r="25" spans="1:44" s="7" customFormat="1" x14ac:dyDescent="0.25">
      <c r="A25" s="7" t="s">
        <v>55</v>
      </c>
      <c r="B25" s="28"/>
      <c r="C25" s="60">
        <f t="shared" si="3"/>
        <v>116438</v>
      </c>
      <c r="D25" s="50"/>
      <c r="E25" s="50"/>
      <c r="F25" s="50"/>
      <c r="G25" s="50"/>
      <c r="H25" s="50"/>
      <c r="I25" s="50">
        <v>74799</v>
      </c>
      <c r="J25" s="50"/>
      <c r="K25" s="50">
        <v>18424</v>
      </c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>
        <v>4035</v>
      </c>
      <c r="X25" s="50">
        <v>9206</v>
      </c>
      <c r="Y25" s="50"/>
      <c r="Z25" s="50"/>
      <c r="AA25" s="50"/>
      <c r="AB25" s="50">
        <v>4609</v>
      </c>
      <c r="AC25" s="50"/>
      <c r="AD25" s="50"/>
      <c r="AE25" s="50"/>
      <c r="AF25" s="50"/>
      <c r="AG25" s="50">
        <v>2173</v>
      </c>
      <c r="AH25" s="50"/>
      <c r="AI25" s="50"/>
      <c r="AJ25" s="50"/>
      <c r="AK25" s="50">
        <v>2331</v>
      </c>
      <c r="AL25" s="50">
        <v>861</v>
      </c>
      <c r="AM25" s="50"/>
      <c r="AN25" s="50"/>
      <c r="AO25" s="50"/>
      <c r="AP25" s="50"/>
      <c r="AQ25" s="24"/>
    </row>
    <row r="26" spans="1:44" s="7" customFormat="1" x14ac:dyDescent="0.25">
      <c r="A26" s="7" t="s">
        <v>42</v>
      </c>
      <c r="B26" s="28"/>
      <c r="C26" s="82">
        <f>SUM(D26:AP26)</f>
        <v>701</v>
      </c>
      <c r="D26" s="50"/>
      <c r="E26" s="50"/>
      <c r="F26" s="50"/>
      <c r="G26" s="50"/>
      <c r="H26" s="50"/>
      <c r="I26" s="50">
        <v>456</v>
      </c>
      <c r="J26" s="50"/>
      <c r="K26" s="50">
        <v>138</v>
      </c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>
        <v>11</v>
      </c>
      <c r="X26" s="50">
        <v>52</v>
      </c>
      <c r="Y26" s="50"/>
      <c r="Z26" s="50"/>
      <c r="AA26" s="50"/>
      <c r="AB26" s="50">
        <v>17</v>
      </c>
      <c r="AC26" s="50"/>
      <c r="AD26" s="50"/>
      <c r="AE26" s="50"/>
      <c r="AF26" s="50"/>
      <c r="AG26" s="50">
        <v>8</v>
      </c>
      <c r="AH26" s="50"/>
      <c r="AI26" s="50"/>
      <c r="AJ26" s="50"/>
      <c r="AK26" s="50">
        <v>15</v>
      </c>
      <c r="AL26" s="50">
        <v>4</v>
      </c>
      <c r="AM26" s="50"/>
      <c r="AN26" s="50"/>
      <c r="AO26" s="50"/>
      <c r="AP26" s="50"/>
      <c r="AQ26" s="24"/>
    </row>
    <row r="27" spans="1:44" s="7" customFormat="1" x14ac:dyDescent="0.25">
      <c r="A27" s="7" t="s">
        <v>43</v>
      </c>
      <c r="B27" s="28"/>
      <c r="C27" s="60">
        <f>SUM(D27:AP27)</f>
        <v>34</v>
      </c>
      <c r="D27" s="50"/>
      <c r="E27" s="50"/>
      <c r="F27" s="50"/>
      <c r="G27" s="50"/>
      <c r="H27" s="50"/>
      <c r="I27" s="50">
        <v>16</v>
      </c>
      <c r="J27" s="50"/>
      <c r="K27" s="50">
        <v>6</v>
      </c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45">
        <v>0</v>
      </c>
      <c r="X27" s="50">
        <v>10</v>
      </c>
      <c r="Y27" s="50"/>
      <c r="Z27" s="50"/>
      <c r="AA27" s="50"/>
      <c r="AB27" s="50">
        <v>1</v>
      </c>
      <c r="AC27" s="50"/>
      <c r="AD27" s="50"/>
      <c r="AE27" s="50"/>
      <c r="AF27" s="50"/>
      <c r="AG27" s="45">
        <v>0</v>
      </c>
      <c r="AH27" s="50"/>
      <c r="AI27" s="50"/>
      <c r="AJ27" s="50"/>
      <c r="AK27" s="50">
        <v>1</v>
      </c>
      <c r="AL27" s="45">
        <v>0</v>
      </c>
      <c r="AM27" s="50"/>
      <c r="AN27" s="50"/>
      <c r="AO27" s="50"/>
      <c r="AP27" s="50"/>
      <c r="AQ27" s="24"/>
    </row>
    <row r="28" spans="1:44" s="7" customFormat="1" x14ac:dyDescent="0.25">
      <c r="A28" s="7" t="s">
        <v>44</v>
      </c>
      <c r="B28" s="28"/>
      <c r="C28" s="60">
        <f>SUM(D28:AP28)</f>
        <v>13890</v>
      </c>
      <c r="D28" s="50"/>
      <c r="E28" s="50"/>
      <c r="F28" s="50"/>
      <c r="G28" s="50"/>
      <c r="H28" s="50"/>
      <c r="I28" s="50">
        <v>8579</v>
      </c>
      <c r="J28" s="50"/>
      <c r="K28" s="50">
        <v>1751</v>
      </c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>
        <v>601</v>
      </c>
      <c r="X28" s="50">
        <v>1664</v>
      </c>
      <c r="Y28" s="50"/>
      <c r="Z28" s="50"/>
      <c r="AA28" s="50"/>
      <c r="AB28" s="50">
        <v>598</v>
      </c>
      <c r="AC28" s="50"/>
      <c r="AD28" s="50"/>
      <c r="AE28" s="50"/>
      <c r="AF28" s="50"/>
      <c r="AG28" s="50">
        <v>305</v>
      </c>
      <c r="AH28" s="50"/>
      <c r="AI28" s="50"/>
      <c r="AJ28" s="50"/>
      <c r="AK28" s="50">
        <v>290</v>
      </c>
      <c r="AL28" s="50">
        <v>102</v>
      </c>
      <c r="AM28" s="50"/>
      <c r="AN28" s="50"/>
      <c r="AO28" s="50"/>
      <c r="AP28" s="50"/>
      <c r="AQ28" s="24"/>
    </row>
    <row r="29" spans="1:44" s="7" customFormat="1" x14ac:dyDescent="0.25">
      <c r="A29" s="15" t="s">
        <v>45</v>
      </c>
      <c r="B29" s="28"/>
      <c r="C29" s="83">
        <f>SUM(C26,C28)</f>
        <v>14591</v>
      </c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24"/>
    </row>
    <row r="30" spans="1:44" s="10" customFormat="1" x14ac:dyDescent="0.25">
      <c r="A30" s="5" t="s">
        <v>56</v>
      </c>
      <c r="B30" s="76">
        <f>ABS(C32-C31)</f>
        <v>75809</v>
      </c>
      <c r="C30" s="6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24"/>
      <c r="AR30" s="29"/>
    </row>
    <row r="31" spans="1:44" s="10" customFormat="1" x14ac:dyDescent="0.25">
      <c r="A31" s="31" t="s">
        <v>58</v>
      </c>
      <c r="B31" s="66"/>
      <c r="C31" s="60">
        <f>SUM(D31:AP31)</f>
        <v>154749</v>
      </c>
      <c r="D31" s="51">
        <v>3473</v>
      </c>
      <c r="E31" s="51"/>
      <c r="F31" s="51">
        <v>54409</v>
      </c>
      <c r="G31" s="51"/>
      <c r="H31" s="51"/>
      <c r="I31" s="51"/>
      <c r="J31" s="51"/>
      <c r="K31" s="51"/>
      <c r="L31" s="51">
        <v>5846</v>
      </c>
      <c r="M31" s="51"/>
      <c r="N31" s="51">
        <v>15197</v>
      </c>
      <c r="O31" s="51"/>
      <c r="P31" s="51">
        <v>19622</v>
      </c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>
        <v>10335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>
        <v>1697</v>
      </c>
      <c r="AN31" s="51"/>
      <c r="AO31" s="51"/>
      <c r="AP31" s="51">
        <v>44170</v>
      </c>
      <c r="AQ31" s="24"/>
    </row>
    <row r="32" spans="1:44" s="10" customFormat="1" x14ac:dyDescent="0.25">
      <c r="A32" s="10" t="s">
        <v>57</v>
      </c>
      <c r="B32" s="66"/>
      <c r="C32" s="60">
        <f t="shared" ref="C32" si="4">SUM(D32:AP32)</f>
        <v>78940</v>
      </c>
      <c r="D32" s="51">
        <v>1115</v>
      </c>
      <c r="E32" s="51"/>
      <c r="F32" s="51">
        <v>23105</v>
      </c>
      <c r="G32" s="51"/>
      <c r="H32" s="51"/>
      <c r="I32" s="51"/>
      <c r="J32" s="51"/>
      <c r="K32" s="51"/>
      <c r="L32" s="51">
        <v>2338</v>
      </c>
      <c r="M32" s="51"/>
      <c r="N32" s="51">
        <v>7082</v>
      </c>
      <c r="O32" s="51"/>
      <c r="P32" s="51">
        <v>7481</v>
      </c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>
        <v>6060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>
        <v>495</v>
      </c>
      <c r="AN32" s="51"/>
      <c r="AO32" s="51"/>
      <c r="AP32" s="51">
        <v>31264</v>
      </c>
      <c r="AQ32" s="24"/>
    </row>
    <row r="33" spans="1:44" s="10" customFormat="1" x14ac:dyDescent="0.25">
      <c r="A33" s="10" t="s">
        <v>42</v>
      </c>
      <c r="B33" s="66"/>
      <c r="C33" s="10">
        <f>SUM(D33:AP33)</f>
        <v>564</v>
      </c>
      <c r="D33" s="51">
        <v>7</v>
      </c>
      <c r="E33" s="51"/>
      <c r="F33" s="51">
        <v>176</v>
      </c>
      <c r="G33" s="51"/>
      <c r="H33" s="51"/>
      <c r="I33" s="51"/>
      <c r="J33" s="51"/>
      <c r="K33" s="51"/>
      <c r="L33" s="51">
        <v>24</v>
      </c>
      <c r="M33" s="51"/>
      <c r="N33" s="51">
        <v>65</v>
      </c>
      <c r="O33" s="51"/>
      <c r="P33" s="51">
        <v>48</v>
      </c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>
        <v>22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>
        <v>1</v>
      </c>
      <c r="AN33" s="51"/>
      <c r="AO33" s="51"/>
      <c r="AP33" s="51">
        <v>221</v>
      </c>
      <c r="AQ33" s="24"/>
    </row>
    <row r="34" spans="1:44" s="10" customFormat="1" x14ac:dyDescent="0.25">
      <c r="A34" s="10" t="s">
        <v>43</v>
      </c>
      <c r="B34" s="66"/>
      <c r="C34" s="60">
        <f>SUM(D34:AP34)</f>
        <v>39</v>
      </c>
      <c r="D34" s="44">
        <v>0</v>
      </c>
      <c r="E34" s="51"/>
      <c r="F34" s="51">
        <v>9</v>
      </c>
      <c r="G34" s="51"/>
      <c r="H34" s="51"/>
      <c r="I34" s="51"/>
      <c r="J34" s="51"/>
      <c r="K34" s="51"/>
      <c r="L34" s="51">
        <v>2</v>
      </c>
      <c r="M34" s="51"/>
      <c r="N34" s="51">
        <v>10</v>
      </c>
      <c r="O34" s="51"/>
      <c r="P34" s="51">
        <v>2</v>
      </c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>
        <v>5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44">
        <v>0</v>
      </c>
      <c r="AN34" s="51"/>
      <c r="AO34" s="51"/>
      <c r="AP34" s="51">
        <v>11</v>
      </c>
      <c r="AQ34" s="24"/>
    </row>
    <row r="35" spans="1:44" s="10" customFormat="1" x14ac:dyDescent="0.25">
      <c r="A35" s="10" t="s">
        <v>44</v>
      </c>
      <c r="B35" s="66"/>
      <c r="C35" s="60">
        <f>SUM(D35:AP35)</f>
        <v>9066</v>
      </c>
      <c r="D35" s="51">
        <v>297</v>
      </c>
      <c r="E35" s="51"/>
      <c r="F35" s="51">
        <v>3181</v>
      </c>
      <c r="G35" s="51"/>
      <c r="H35" s="51"/>
      <c r="I35" s="51"/>
      <c r="J35" s="51"/>
      <c r="K35" s="51"/>
      <c r="L35" s="51">
        <v>338</v>
      </c>
      <c r="M35" s="51"/>
      <c r="N35" s="51">
        <v>741</v>
      </c>
      <c r="O35" s="51"/>
      <c r="P35" s="51">
        <v>945</v>
      </c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>
        <v>755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>
        <v>55</v>
      </c>
      <c r="AN35" s="51"/>
      <c r="AO35" s="51"/>
      <c r="AP35" s="51">
        <v>2754</v>
      </c>
      <c r="AQ35" s="24"/>
    </row>
    <row r="36" spans="1:44" s="10" customFormat="1" x14ac:dyDescent="0.25">
      <c r="A36" s="14" t="s">
        <v>45</v>
      </c>
      <c r="B36" s="66"/>
      <c r="C36" s="10">
        <f>SUM(C33,C35)</f>
        <v>9630</v>
      </c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24"/>
    </row>
    <row r="37" spans="1:44" s="7" customFormat="1" x14ac:dyDescent="0.25">
      <c r="A37" s="5" t="s">
        <v>59</v>
      </c>
      <c r="B37" s="74">
        <f>ABS(C39-C38)</f>
        <v>73554</v>
      </c>
      <c r="C37" s="61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24"/>
      <c r="AR37" s="29"/>
    </row>
    <row r="38" spans="1:44" s="7" customFormat="1" x14ac:dyDescent="0.25">
      <c r="A38" s="30" t="s">
        <v>61</v>
      </c>
      <c r="B38" s="28"/>
      <c r="C38" s="60">
        <f>SUM(D38:AP38)</f>
        <v>191066</v>
      </c>
      <c r="D38" s="50"/>
      <c r="E38" s="50">
        <v>6091</v>
      </c>
      <c r="F38" s="50"/>
      <c r="G38" s="50"/>
      <c r="H38" s="50"/>
      <c r="I38" s="50"/>
      <c r="J38" s="50">
        <v>1627</v>
      </c>
      <c r="K38" s="50"/>
      <c r="L38" s="50"/>
      <c r="M38" s="51">
        <v>2256</v>
      </c>
      <c r="N38" s="50"/>
      <c r="O38" s="50">
        <v>947</v>
      </c>
      <c r="P38" s="50"/>
      <c r="Q38" s="50"/>
      <c r="R38" s="50"/>
      <c r="S38" s="50"/>
      <c r="T38" s="50"/>
      <c r="U38" s="50"/>
      <c r="V38" s="50"/>
      <c r="W38" s="50"/>
      <c r="X38" s="50"/>
      <c r="Y38" s="50">
        <v>4452</v>
      </c>
      <c r="Z38" s="50"/>
      <c r="AA38" s="50"/>
      <c r="AB38" s="50"/>
      <c r="AC38" s="50">
        <v>4255</v>
      </c>
      <c r="AD38" s="50"/>
      <c r="AE38" s="50"/>
      <c r="AF38" s="50"/>
      <c r="AG38" s="50"/>
      <c r="AH38" s="50"/>
      <c r="AI38" s="50">
        <v>132859</v>
      </c>
      <c r="AJ38" s="50">
        <v>15388</v>
      </c>
      <c r="AK38" s="50"/>
      <c r="AL38" s="50"/>
      <c r="AM38" s="50">
        <v>13660</v>
      </c>
      <c r="AN38" s="50"/>
      <c r="AO38" s="50">
        <v>9531</v>
      </c>
      <c r="AP38" s="50"/>
      <c r="AQ38" s="24"/>
    </row>
    <row r="39" spans="1:44" s="7" customFormat="1" x14ac:dyDescent="0.25">
      <c r="A39" s="7" t="s">
        <v>60</v>
      </c>
      <c r="B39" s="28"/>
      <c r="C39" s="60">
        <f t="shared" ref="C39" si="5">SUM(D39:AP39)</f>
        <v>117512</v>
      </c>
      <c r="D39" s="50"/>
      <c r="E39" s="50">
        <v>3583</v>
      </c>
      <c r="F39" s="50"/>
      <c r="G39" s="50"/>
      <c r="H39" s="50"/>
      <c r="I39" s="50"/>
      <c r="J39" s="50">
        <v>611</v>
      </c>
      <c r="K39" s="50"/>
      <c r="L39" s="50"/>
      <c r="M39" s="51">
        <v>1158</v>
      </c>
      <c r="N39" s="50"/>
      <c r="O39" s="50">
        <v>302</v>
      </c>
      <c r="P39" s="50"/>
      <c r="Q39" s="50"/>
      <c r="R39" s="50"/>
      <c r="S39" s="50"/>
      <c r="T39" s="50"/>
      <c r="U39" s="50"/>
      <c r="V39" s="50"/>
      <c r="W39" s="50"/>
      <c r="X39" s="50"/>
      <c r="Y39" s="50">
        <v>1369</v>
      </c>
      <c r="Z39" s="50"/>
      <c r="AA39" s="50"/>
      <c r="AB39" s="50"/>
      <c r="AC39" s="50">
        <v>2350</v>
      </c>
      <c r="AD39" s="50"/>
      <c r="AE39" s="50"/>
      <c r="AF39" s="50"/>
      <c r="AG39" s="50"/>
      <c r="AH39" s="50"/>
      <c r="AI39" s="50">
        <v>86120</v>
      </c>
      <c r="AJ39" s="50">
        <v>6625</v>
      </c>
      <c r="AK39" s="50"/>
      <c r="AL39" s="50"/>
      <c r="AM39" s="50">
        <v>8542</v>
      </c>
      <c r="AN39" s="50"/>
      <c r="AO39" s="50">
        <v>6852</v>
      </c>
      <c r="AP39" s="50"/>
      <c r="AQ39" s="24"/>
    </row>
    <row r="40" spans="1:44" s="7" customFormat="1" x14ac:dyDescent="0.25">
      <c r="A40" s="7" t="s">
        <v>42</v>
      </c>
      <c r="B40" s="28"/>
      <c r="C40" s="7">
        <f>SUM(D40:AP40)</f>
        <v>643</v>
      </c>
      <c r="D40" s="50"/>
      <c r="E40" s="50">
        <v>12</v>
      </c>
      <c r="F40" s="50"/>
      <c r="G40" s="50"/>
      <c r="H40" s="50"/>
      <c r="I40" s="50"/>
      <c r="J40" s="50">
        <v>3</v>
      </c>
      <c r="K40" s="50"/>
      <c r="L40" s="50"/>
      <c r="M40" s="51">
        <v>3</v>
      </c>
      <c r="N40" s="50"/>
      <c r="O40" s="50">
        <v>1</v>
      </c>
      <c r="P40" s="50"/>
      <c r="Q40" s="50"/>
      <c r="R40" s="50"/>
      <c r="S40" s="50"/>
      <c r="T40" s="50"/>
      <c r="U40" s="50"/>
      <c r="V40" s="50"/>
      <c r="W40" s="50"/>
      <c r="X40" s="50"/>
      <c r="Y40" s="50">
        <v>11</v>
      </c>
      <c r="Z40" s="50"/>
      <c r="AA40" s="50"/>
      <c r="AB40" s="50"/>
      <c r="AC40" s="50">
        <v>27</v>
      </c>
      <c r="AD40" s="50"/>
      <c r="AE40" s="50"/>
      <c r="AF40" s="50"/>
      <c r="AG40" s="50"/>
      <c r="AH40" s="50"/>
      <c r="AI40" s="50">
        <v>444</v>
      </c>
      <c r="AJ40" s="50">
        <v>56</v>
      </c>
      <c r="AK40" s="50"/>
      <c r="AL40" s="50"/>
      <c r="AM40" s="50">
        <v>42</v>
      </c>
      <c r="AN40" s="50"/>
      <c r="AO40" s="50">
        <v>44</v>
      </c>
      <c r="AP40" s="50"/>
      <c r="AQ40" s="24"/>
    </row>
    <row r="41" spans="1:44" s="7" customFormat="1" x14ac:dyDescent="0.25">
      <c r="A41" s="7" t="s">
        <v>43</v>
      </c>
      <c r="B41" s="28"/>
      <c r="C41" s="60">
        <f>SUM(D41:AP41)</f>
        <v>22</v>
      </c>
      <c r="D41" s="50"/>
      <c r="E41" s="45">
        <v>0</v>
      </c>
      <c r="F41" s="50"/>
      <c r="G41" s="50"/>
      <c r="H41" s="50"/>
      <c r="I41" s="50"/>
      <c r="J41" s="50">
        <v>1</v>
      </c>
      <c r="K41" s="50"/>
      <c r="L41" s="50"/>
      <c r="M41" s="51">
        <v>1</v>
      </c>
      <c r="N41" s="50"/>
      <c r="O41" s="45">
        <v>0</v>
      </c>
      <c r="P41" s="50"/>
      <c r="Q41" s="50"/>
      <c r="R41" s="50"/>
      <c r="S41" s="50"/>
      <c r="T41" s="50"/>
      <c r="U41" s="50"/>
      <c r="V41" s="50"/>
      <c r="W41" s="50"/>
      <c r="X41" s="50"/>
      <c r="Y41" s="45">
        <v>0</v>
      </c>
      <c r="Z41" s="50"/>
      <c r="AA41" s="50"/>
      <c r="AB41" s="50"/>
      <c r="AC41" s="45">
        <v>0</v>
      </c>
      <c r="AD41" s="50"/>
      <c r="AE41" s="50"/>
      <c r="AF41" s="50"/>
      <c r="AG41" s="50"/>
      <c r="AH41" s="50"/>
      <c r="AI41" s="50">
        <v>14</v>
      </c>
      <c r="AJ41" s="50">
        <v>3</v>
      </c>
      <c r="AK41" s="50"/>
      <c r="AL41" s="50"/>
      <c r="AM41" s="50">
        <v>1</v>
      </c>
      <c r="AN41" s="50"/>
      <c r="AO41" s="50">
        <v>2</v>
      </c>
      <c r="AP41" s="50"/>
      <c r="AQ41" s="24"/>
    </row>
    <row r="42" spans="1:44" s="7" customFormat="1" x14ac:dyDescent="0.25">
      <c r="A42" s="7" t="s">
        <v>44</v>
      </c>
      <c r="B42" s="28"/>
      <c r="C42" s="60">
        <f>SUM(D42:AP42)</f>
        <v>11640</v>
      </c>
      <c r="D42" s="50"/>
      <c r="E42" s="50">
        <v>388</v>
      </c>
      <c r="F42" s="50"/>
      <c r="G42" s="50"/>
      <c r="H42" s="50"/>
      <c r="I42" s="50"/>
      <c r="J42" s="50">
        <v>70</v>
      </c>
      <c r="K42" s="50"/>
      <c r="L42" s="50"/>
      <c r="M42" s="51">
        <v>128</v>
      </c>
      <c r="N42" s="50"/>
      <c r="O42" s="50">
        <v>45</v>
      </c>
      <c r="P42" s="50"/>
      <c r="Q42" s="50"/>
      <c r="R42" s="50"/>
      <c r="S42" s="50"/>
      <c r="T42" s="50"/>
      <c r="U42" s="50"/>
      <c r="V42" s="50"/>
      <c r="W42" s="50"/>
      <c r="X42" s="50"/>
      <c r="Y42" s="50">
        <v>141</v>
      </c>
      <c r="Z42" s="50"/>
      <c r="AA42" s="50"/>
      <c r="AB42" s="50"/>
      <c r="AC42" s="50">
        <v>200</v>
      </c>
      <c r="AD42" s="50"/>
      <c r="AE42" s="50"/>
      <c r="AF42" s="50"/>
      <c r="AG42" s="50"/>
      <c r="AH42" s="50"/>
      <c r="AI42" s="50">
        <v>7855</v>
      </c>
      <c r="AJ42" s="50">
        <v>694</v>
      </c>
      <c r="AK42" s="50"/>
      <c r="AL42" s="50"/>
      <c r="AM42" s="50">
        <v>1119</v>
      </c>
      <c r="AN42" s="50"/>
      <c r="AO42" s="50">
        <v>1000</v>
      </c>
      <c r="AP42" s="50"/>
      <c r="AQ42" s="24"/>
    </row>
    <row r="43" spans="1:44" s="7" customFormat="1" x14ac:dyDescent="0.25">
      <c r="A43" s="15" t="s">
        <v>45</v>
      </c>
      <c r="B43" s="28"/>
      <c r="C43" s="7">
        <f>SUM(C40,C42)</f>
        <v>12283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24"/>
    </row>
    <row r="44" spans="1:44" s="10" customFormat="1" x14ac:dyDescent="0.25">
      <c r="A44" s="5" t="s">
        <v>62</v>
      </c>
      <c r="B44" s="76">
        <f>SUM(C45-C46)</f>
        <v>56936</v>
      </c>
      <c r="C44" s="6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24"/>
      <c r="AR44" s="29"/>
    </row>
    <row r="45" spans="1:44" s="10" customFormat="1" x14ac:dyDescent="0.25">
      <c r="A45" s="31" t="s">
        <v>63</v>
      </c>
      <c r="B45" s="66"/>
      <c r="C45" s="60">
        <f t="shared" ref="C45:C46" si="6">SUM(D45:AP45)</f>
        <v>186661</v>
      </c>
      <c r="D45" s="51"/>
      <c r="E45" s="51"/>
      <c r="F45" s="51"/>
      <c r="G45" s="51"/>
      <c r="H45" s="51">
        <v>19689</v>
      </c>
      <c r="I45" s="51"/>
      <c r="J45" s="51"/>
      <c r="K45" s="51"/>
      <c r="L45" s="51"/>
      <c r="M45" s="51"/>
      <c r="N45" s="51"/>
      <c r="O45" s="51"/>
      <c r="P45" s="51"/>
      <c r="Q45" s="51">
        <v>15256</v>
      </c>
      <c r="R45" s="51"/>
      <c r="S45" s="51">
        <v>12608</v>
      </c>
      <c r="T45" s="51"/>
      <c r="U45" s="51">
        <v>69004</v>
      </c>
      <c r="V45" s="51"/>
      <c r="W45" s="51"/>
      <c r="X45" s="51"/>
      <c r="Y45" s="51"/>
      <c r="Z45" s="51">
        <v>11007</v>
      </c>
      <c r="AA45" s="51"/>
      <c r="AB45" s="51"/>
      <c r="AC45" s="51"/>
      <c r="AD45" s="51">
        <v>59097</v>
      </c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24"/>
    </row>
    <row r="46" spans="1:44" s="10" customFormat="1" x14ac:dyDescent="0.25">
      <c r="A46" s="10" t="s">
        <v>64</v>
      </c>
      <c r="B46" s="66"/>
      <c r="C46" s="60">
        <f t="shared" si="6"/>
        <v>129725</v>
      </c>
      <c r="D46" s="51"/>
      <c r="E46" s="51"/>
      <c r="F46" s="51"/>
      <c r="G46" s="51"/>
      <c r="H46" s="51">
        <v>17316</v>
      </c>
      <c r="I46" s="51"/>
      <c r="J46" s="51"/>
      <c r="K46" s="51"/>
      <c r="L46" s="51"/>
      <c r="M46" s="51"/>
      <c r="N46" s="51"/>
      <c r="O46" s="51"/>
      <c r="P46" s="51"/>
      <c r="Q46" s="51">
        <v>12416</v>
      </c>
      <c r="R46" s="51"/>
      <c r="S46" s="51">
        <v>6399</v>
      </c>
      <c r="T46" s="51"/>
      <c r="U46" s="51">
        <v>50374</v>
      </c>
      <c r="V46" s="51"/>
      <c r="W46" s="51"/>
      <c r="X46" s="51"/>
      <c r="Y46" s="51"/>
      <c r="Z46" s="51">
        <v>9818</v>
      </c>
      <c r="AA46" s="51"/>
      <c r="AB46" s="51"/>
      <c r="AC46" s="51"/>
      <c r="AD46" s="51">
        <v>33402</v>
      </c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24"/>
    </row>
    <row r="47" spans="1:44" s="10" customFormat="1" x14ac:dyDescent="0.25">
      <c r="A47" s="10" t="s">
        <v>42</v>
      </c>
      <c r="B47" s="66"/>
      <c r="C47" s="10">
        <f>SUM(D47:AP47)</f>
        <v>849</v>
      </c>
      <c r="D47" s="51"/>
      <c r="E47" s="51"/>
      <c r="F47" s="51"/>
      <c r="G47" s="51"/>
      <c r="H47" s="51">
        <v>117</v>
      </c>
      <c r="I47" s="51"/>
      <c r="J47" s="51"/>
      <c r="K47" s="51"/>
      <c r="L47" s="51"/>
      <c r="M47" s="51"/>
      <c r="N47" s="51"/>
      <c r="O47" s="51"/>
      <c r="P47" s="51"/>
      <c r="Q47" s="51">
        <v>64</v>
      </c>
      <c r="R47" s="51"/>
      <c r="S47" s="51">
        <v>43</v>
      </c>
      <c r="T47" s="51"/>
      <c r="U47" s="51">
        <v>325</v>
      </c>
      <c r="V47" s="51"/>
      <c r="W47" s="51"/>
      <c r="X47" s="51"/>
      <c r="Y47" s="51"/>
      <c r="Z47" s="51">
        <v>72</v>
      </c>
      <c r="AA47" s="51"/>
      <c r="AB47" s="51"/>
      <c r="AC47" s="51"/>
      <c r="AD47" s="51">
        <v>228</v>
      </c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24"/>
    </row>
    <row r="48" spans="1:44" s="10" customFormat="1" x14ac:dyDescent="0.25">
      <c r="A48" s="10" t="s">
        <v>43</v>
      </c>
      <c r="B48" s="66"/>
      <c r="C48" s="60">
        <f>SUM(D48:AP48)</f>
        <v>49</v>
      </c>
      <c r="D48" s="51"/>
      <c r="E48" s="51"/>
      <c r="F48" s="51"/>
      <c r="G48" s="51"/>
      <c r="H48" s="51">
        <v>6</v>
      </c>
      <c r="I48" s="51"/>
      <c r="J48" s="51"/>
      <c r="K48" s="51"/>
      <c r="L48" s="51"/>
      <c r="M48" s="51"/>
      <c r="N48" s="51"/>
      <c r="O48" s="51"/>
      <c r="P48" s="51"/>
      <c r="Q48" s="51">
        <v>7</v>
      </c>
      <c r="R48" s="51"/>
      <c r="S48" s="44">
        <v>0</v>
      </c>
      <c r="T48" s="51"/>
      <c r="U48" s="51">
        <v>10</v>
      </c>
      <c r="V48" s="51"/>
      <c r="W48" s="51"/>
      <c r="X48" s="51"/>
      <c r="Y48" s="51"/>
      <c r="Z48" s="51">
        <v>11</v>
      </c>
      <c r="AA48" s="51"/>
      <c r="AB48" s="51"/>
      <c r="AC48" s="51"/>
      <c r="AD48" s="51">
        <v>15</v>
      </c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24"/>
    </row>
    <row r="49" spans="1:44" s="10" customFormat="1" x14ac:dyDescent="0.25">
      <c r="A49" s="10" t="s">
        <v>44</v>
      </c>
      <c r="B49" s="66"/>
      <c r="C49" s="60">
        <f>SUM(D49:AP49)</f>
        <v>17627</v>
      </c>
      <c r="D49" s="51"/>
      <c r="E49" s="51"/>
      <c r="F49" s="51"/>
      <c r="G49" s="51"/>
      <c r="H49" s="51">
        <v>1609</v>
      </c>
      <c r="I49" s="51"/>
      <c r="J49" s="51"/>
      <c r="K49" s="51"/>
      <c r="L49" s="51"/>
      <c r="M49" s="51"/>
      <c r="N49" s="51"/>
      <c r="O49" s="51"/>
      <c r="P49" s="51"/>
      <c r="Q49" s="51">
        <v>1520</v>
      </c>
      <c r="R49" s="51"/>
      <c r="S49" s="51">
        <v>1054</v>
      </c>
      <c r="T49" s="51"/>
      <c r="U49" s="51">
        <v>5638</v>
      </c>
      <c r="V49" s="51"/>
      <c r="W49" s="51"/>
      <c r="X49" s="51"/>
      <c r="Y49" s="51"/>
      <c r="Z49" s="51">
        <v>1117</v>
      </c>
      <c r="AA49" s="51"/>
      <c r="AB49" s="51"/>
      <c r="AC49" s="51"/>
      <c r="AD49" s="51">
        <v>6689</v>
      </c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24"/>
    </row>
    <row r="50" spans="1:44" s="10" customFormat="1" x14ac:dyDescent="0.25">
      <c r="A50" s="80" t="s">
        <v>45</v>
      </c>
      <c r="B50" s="66"/>
      <c r="C50" s="10">
        <f>SUM(C47,C49)</f>
        <v>18476</v>
      </c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24"/>
    </row>
    <row r="51" spans="1:44" s="7" customFormat="1" x14ac:dyDescent="0.25">
      <c r="A51" s="77" t="s">
        <v>65</v>
      </c>
      <c r="B51" s="79">
        <f>SUM(C52-C53)</f>
        <v>222156</v>
      </c>
      <c r="C51" s="61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24"/>
      <c r="AR51" s="29"/>
    </row>
    <row r="52" spans="1:44" s="7" customFormat="1" x14ac:dyDescent="0.25">
      <c r="A52" s="30" t="s">
        <v>66</v>
      </c>
      <c r="B52" s="28"/>
      <c r="C52" s="60">
        <f t="shared" ref="C52:C53" si="7">SUM(D52:AP52)</f>
        <v>298368</v>
      </c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>
        <v>281770</v>
      </c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>
        <v>16598</v>
      </c>
      <c r="AI52" s="50"/>
      <c r="AJ52" s="50"/>
      <c r="AK52" s="50"/>
      <c r="AL52" s="50"/>
      <c r="AM52" s="50"/>
      <c r="AN52" s="50"/>
      <c r="AO52" s="50"/>
      <c r="AP52" s="50"/>
      <c r="AQ52" s="24"/>
    </row>
    <row r="53" spans="1:44" s="7" customFormat="1" x14ac:dyDescent="0.25">
      <c r="A53" s="7" t="s">
        <v>67</v>
      </c>
      <c r="B53" s="28"/>
      <c r="C53" s="60">
        <f t="shared" si="7"/>
        <v>76212</v>
      </c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>
        <v>66398</v>
      </c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>
        <v>9814</v>
      </c>
      <c r="AI53" s="50"/>
      <c r="AJ53" s="50"/>
      <c r="AK53" s="50"/>
      <c r="AL53" s="50"/>
      <c r="AM53" s="50"/>
      <c r="AN53" s="50"/>
      <c r="AO53" s="50"/>
      <c r="AP53" s="50"/>
      <c r="AQ53" s="24"/>
    </row>
    <row r="54" spans="1:44" s="7" customFormat="1" x14ac:dyDescent="0.25">
      <c r="A54" s="7" t="s">
        <v>42</v>
      </c>
      <c r="B54" s="28"/>
      <c r="C54" s="82">
        <f>SUM(D54:AP54)</f>
        <v>1063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>
        <v>1019</v>
      </c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>
        <v>44</v>
      </c>
      <c r="AI54" s="50"/>
      <c r="AJ54" s="50"/>
      <c r="AK54" s="50"/>
      <c r="AL54" s="50"/>
      <c r="AM54" s="50"/>
      <c r="AN54" s="50"/>
      <c r="AO54" s="50"/>
      <c r="AP54" s="50"/>
      <c r="AQ54" s="24"/>
    </row>
    <row r="55" spans="1:44" s="7" customFormat="1" x14ac:dyDescent="0.25">
      <c r="A55" s="7" t="s">
        <v>43</v>
      </c>
      <c r="B55" s="28"/>
      <c r="C55" s="60">
        <f>SUM(D55:AP55)</f>
        <v>22</v>
      </c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>
        <v>19</v>
      </c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>
        <v>3</v>
      </c>
      <c r="AI55" s="50"/>
      <c r="AJ55" s="50"/>
      <c r="AK55" s="50"/>
      <c r="AL55" s="50"/>
      <c r="AM55" s="50"/>
      <c r="AN55" s="50"/>
      <c r="AO55" s="50"/>
      <c r="AP55" s="50"/>
      <c r="AQ55" s="24"/>
    </row>
    <row r="56" spans="1:44" s="7" customFormat="1" x14ac:dyDescent="0.25">
      <c r="A56" s="7" t="s">
        <v>44</v>
      </c>
      <c r="B56" s="28"/>
      <c r="C56" s="60">
        <f>SUM(D56:AP56)</f>
        <v>20817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>
        <v>19389</v>
      </c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>
        <v>1428</v>
      </c>
      <c r="AI56" s="50"/>
      <c r="AJ56" s="50"/>
      <c r="AK56" s="50"/>
      <c r="AL56" s="50"/>
      <c r="AM56" s="50"/>
      <c r="AN56" s="50"/>
      <c r="AO56" s="50"/>
      <c r="AP56" s="50"/>
      <c r="AQ56" s="24"/>
    </row>
    <row r="57" spans="1:44" s="7" customFormat="1" x14ac:dyDescent="0.25">
      <c r="A57" s="18" t="s">
        <v>45</v>
      </c>
      <c r="B57" s="28"/>
      <c r="C57" s="83">
        <f>SUM(C54,C56)</f>
        <v>21880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24"/>
    </row>
    <row r="58" spans="1:44" s="10" customFormat="1" x14ac:dyDescent="0.25">
      <c r="A58" s="5" t="s">
        <v>68</v>
      </c>
      <c r="B58" s="78">
        <f>SUM(C59-C60)</f>
        <v>58318</v>
      </c>
      <c r="C58" s="6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24"/>
      <c r="AR58" s="29"/>
    </row>
    <row r="59" spans="1:44" s="10" customFormat="1" x14ac:dyDescent="0.25">
      <c r="A59" s="31" t="s">
        <v>69</v>
      </c>
      <c r="B59" s="66"/>
      <c r="C59" s="60">
        <f t="shared" ref="C59:C60" si="8">SUM(D59:AP59)</f>
        <v>180204</v>
      </c>
      <c r="D59" s="51"/>
      <c r="E59" s="51"/>
      <c r="F59" s="51"/>
      <c r="G59" s="51">
        <v>20614</v>
      </c>
      <c r="H59" s="51"/>
      <c r="I59" s="51"/>
      <c r="J59" s="51"/>
      <c r="K59" s="51"/>
      <c r="L59" s="50">
        <v>4381</v>
      </c>
      <c r="M59" s="51"/>
      <c r="N59" s="51"/>
      <c r="O59" s="51"/>
      <c r="P59" s="51"/>
      <c r="Q59" s="51"/>
      <c r="R59" s="51"/>
      <c r="S59" s="51"/>
      <c r="T59" s="51">
        <v>101354</v>
      </c>
      <c r="U59" s="51"/>
      <c r="V59" s="51">
        <v>10674</v>
      </c>
      <c r="W59" s="51"/>
      <c r="X59" s="51"/>
      <c r="Y59" s="51"/>
      <c r="Z59" s="51"/>
      <c r="AA59" s="51"/>
      <c r="AB59" s="51"/>
      <c r="AC59" s="51"/>
      <c r="AD59" s="51">
        <v>43181</v>
      </c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24"/>
    </row>
    <row r="60" spans="1:44" s="10" customFormat="1" x14ac:dyDescent="0.25">
      <c r="A60" s="10" t="s">
        <v>70</v>
      </c>
      <c r="B60" s="66"/>
      <c r="C60" s="60">
        <f t="shared" si="8"/>
        <v>121886</v>
      </c>
      <c r="D60" s="51"/>
      <c r="E60" s="51"/>
      <c r="F60" s="51"/>
      <c r="G60" s="51">
        <v>10579</v>
      </c>
      <c r="H60" s="51"/>
      <c r="I60" s="51"/>
      <c r="J60" s="51"/>
      <c r="K60" s="51"/>
      <c r="L60" s="50">
        <v>2040</v>
      </c>
      <c r="M60" s="51"/>
      <c r="N60" s="51"/>
      <c r="O60" s="51"/>
      <c r="P60" s="51"/>
      <c r="Q60" s="51"/>
      <c r="R60" s="51"/>
      <c r="S60" s="51"/>
      <c r="T60" s="51">
        <v>77854</v>
      </c>
      <c r="U60" s="51"/>
      <c r="V60" s="51">
        <v>6574</v>
      </c>
      <c r="W60" s="51"/>
      <c r="X60" s="51"/>
      <c r="Y60" s="51"/>
      <c r="Z60" s="51"/>
      <c r="AA60" s="51"/>
      <c r="AB60" s="51"/>
      <c r="AC60" s="51"/>
      <c r="AD60" s="51">
        <v>24839</v>
      </c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24"/>
    </row>
    <row r="61" spans="1:44" s="10" customFormat="1" x14ac:dyDescent="0.25">
      <c r="A61" s="10" t="s">
        <v>42</v>
      </c>
      <c r="B61" s="66"/>
      <c r="C61" s="10">
        <f>SUM(D61:AP61)</f>
        <v>530</v>
      </c>
      <c r="D61" s="51"/>
      <c r="E61" s="51"/>
      <c r="F61" s="51"/>
      <c r="G61" s="51">
        <v>72</v>
      </c>
      <c r="H61" s="51"/>
      <c r="I61" s="51"/>
      <c r="J61" s="51"/>
      <c r="K61" s="51"/>
      <c r="L61" s="50">
        <v>10</v>
      </c>
      <c r="M61" s="51"/>
      <c r="N61" s="51"/>
      <c r="O61" s="51"/>
      <c r="P61" s="51"/>
      <c r="Q61" s="51"/>
      <c r="R61" s="51"/>
      <c r="S61" s="51"/>
      <c r="T61" s="51">
        <v>264</v>
      </c>
      <c r="U61" s="51"/>
      <c r="V61" s="51">
        <v>38</v>
      </c>
      <c r="W61" s="51"/>
      <c r="X61" s="51"/>
      <c r="Y61" s="51"/>
      <c r="Z61" s="51"/>
      <c r="AA61" s="51"/>
      <c r="AB61" s="51"/>
      <c r="AC61" s="51"/>
      <c r="AD61" s="51">
        <v>146</v>
      </c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24"/>
    </row>
    <row r="62" spans="1:44" s="10" customFormat="1" x14ac:dyDescent="0.25">
      <c r="A62" s="10" t="s">
        <v>43</v>
      </c>
      <c r="B62" s="66"/>
      <c r="C62" s="60">
        <f>SUM(D62:AP62)</f>
        <v>28</v>
      </c>
      <c r="D62" s="51"/>
      <c r="E62" s="51"/>
      <c r="F62" s="51"/>
      <c r="G62" s="51">
        <v>2</v>
      </c>
      <c r="H62" s="51"/>
      <c r="I62" s="51"/>
      <c r="J62" s="51"/>
      <c r="K62" s="51"/>
      <c r="L62" s="50">
        <v>1</v>
      </c>
      <c r="M62" s="51"/>
      <c r="N62" s="51"/>
      <c r="O62" s="51"/>
      <c r="P62" s="51"/>
      <c r="Q62" s="51"/>
      <c r="R62" s="51"/>
      <c r="S62" s="51"/>
      <c r="T62" s="51">
        <v>17</v>
      </c>
      <c r="U62" s="51"/>
      <c r="V62" s="44">
        <v>0</v>
      </c>
      <c r="W62" s="51"/>
      <c r="X62" s="51"/>
      <c r="Y62" s="51"/>
      <c r="Z62" s="51"/>
      <c r="AA62" s="51"/>
      <c r="AB62" s="51"/>
      <c r="AC62" s="51"/>
      <c r="AD62" s="51">
        <v>8</v>
      </c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24"/>
    </row>
    <row r="63" spans="1:44" s="10" customFormat="1" x14ac:dyDescent="0.25">
      <c r="A63" s="10" t="s">
        <v>44</v>
      </c>
      <c r="B63" s="66"/>
      <c r="C63" s="60">
        <f>SUM(D63:AP63)</f>
        <v>15936</v>
      </c>
      <c r="D63" s="51"/>
      <c r="E63" s="51"/>
      <c r="F63" s="51"/>
      <c r="G63" s="51">
        <v>1542</v>
      </c>
      <c r="H63" s="51"/>
      <c r="I63" s="51"/>
      <c r="J63" s="51"/>
      <c r="K63" s="51"/>
      <c r="L63" s="50">
        <v>288</v>
      </c>
      <c r="M63" s="51"/>
      <c r="N63" s="51"/>
      <c r="O63" s="51"/>
      <c r="P63" s="51"/>
      <c r="Q63" s="51"/>
      <c r="R63" s="51"/>
      <c r="S63" s="51"/>
      <c r="T63" s="51">
        <v>9017</v>
      </c>
      <c r="U63" s="51"/>
      <c r="V63" s="51">
        <v>1193</v>
      </c>
      <c r="W63" s="51"/>
      <c r="X63" s="51"/>
      <c r="Y63" s="51"/>
      <c r="Z63" s="51"/>
      <c r="AA63" s="51"/>
      <c r="AB63" s="51"/>
      <c r="AC63" s="51"/>
      <c r="AD63" s="51">
        <v>3896</v>
      </c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24"/>
    </row>
    <row r="64" spans="1:44" s="10" customFormat="1" x14ac:dyDescent="0.25">
      <c r="A64" s="16" t="s">
        <v>45</v>
      </c>
      <c r="B64" s="66"/>
      <c r="C64" s="10">
        <f>SUM(C61,C63)</f>
        <v>16466</v>
      </c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24"/>
    </row>
    <row r="65" spans="1:44" s="7" customFormat="1" x14ac:dyDescent="0.25">
      <c r="A65" s="5" t="s">
        <v>71</v>
      </c>
      <c r="B65" s="79">
        <f>SUM(C66-C67)</f>
        <v>115929</v>
      </c>
      <c r="C65" s="61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24"/>
      <c r="AR65" s="29"/>
    </row>
    <row r="66" spans="1:44" s="7" customFormat="1" x14ac:dyDescent="0.25">
      <c r="A66" s="30" t="s">
        <v>72</v>
      </c>
      <c r="B66" s="28"/>
      <c r="C66" s="60">
        <f t="shared" ref="C66:C70" si="9">SUM(D66:AP66)</f>
        <v>192034</v>
      </c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>
        <v>185846</v>
      </c>
      <c r="U66" s="50"/>
      <c r="V66" s="50"/>
      <c r="W66" s="50"/>
      <c r="X66" s="50"/>
      <c r="Y66" s="50"/>
      <c r="Z66" s="50"/>
      <c r="AA66" s="50"/>
      <c r="AB66" s="50"/>
      <c r="AC66" s="50"/>
      <c r="AD66" s="50">
        <v>6188</v>
      </c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24"/>
    </row>
    <row r="67" spans="1:44" s="7" customFormat="1" x14ac:dyDescent="0.25">
      <c r="A67" s="7" t="s">
        <v>73</v>
      </c>
      <c r="B67" s="28"/>
      <c r="C67" s="60">
        <f t="shared" si="9"/>
        <v>76105</v>
      </c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>
        <v>72282</v>
      </c>
      <c r="U67" s="50"/>
      <c r="V67" s="50"/>
      <c r="W67" s="50"/>
      <c r="X67" s="50"/>
      <c r="Y67" s="50"/>
      <c r="Z67" s="50"/>
      <c r="AA67" s="50"/>
      <c r="AB67" s="50"/>
      <c r="AC67" s="50"/>
      <c r="AD67" s="50">
        <v>3823</v>
      </c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24"/>
    </row>
    <row r="68" spans="1:44" s="7" customFormat="1" x14ac:dyDescent="0.25">
      <c r="A68" s="7" t="s">
        <v>42</v>
      </c>
      <c r="B68" s="28"/>
      <c r="C68" s="82">
        <f t="shared" si="9"/>
        <v>569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>
        <v>541</v>
      </c>
      <c r="U68" s="50"/>
      <c r="V68" s="50"/>
      <c r="W68" s="50"/>
      <c r="X68" s="50"/>
      <c r="Y68" s="50"/>
      <c r="Z68" s="50"/>
      <c r="AA68" s="50"/>
      <c r="AB68" s="50"/>
      <c r="AC68" s="50"/>
      <c r="AD68" s="50">
        <v>28</v>
      </c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24"/>
    </row>
    <row r="69" spans="1:44" s="7" customFormat="1" x14ac:dyDescent="0.25">
      <c r="A69" s="7" t="s">
        <v>43</v>
      </c>
      <c r="B69" s="28"/>
      <c r="C69" s="60">
        <f t="shared" si="9"/>
        <v>31</v>
      </c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>
        <v>29</v>
      </c>
      <c r="U69" s="50"/>
      <c r="V69" s="50"/>
      <c r="W69" s="50"/>
      <c r="X69" s="50"/>
      <c r="Y69" s="50"/>
      <c r="Z69" s="50"/>
      <c r="AA69" s="50"/>
      <c r="AB69" s="50"/>
      <c r="AC69" s="50"/>
      <c r="AD69" s="50">
        <v>2</v>
      </c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24"/>
    </row>
    <row r="70" spans="1:44" s="7" customFormat="1" x14ac:dyDescent="0.25">
      <c r="A70" s="7" t="s">
        <v>44</v>
      </c>
      <c r="B70" s="28"/>
      <c r="C70" s="60">
        <f t="shared" si="9"/>
        <v>21793</v>
      </c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>
        <v>21018</v>
      </c>
      <c r="U70" s="50"/>
      <c r="V70" s="50"/>
      <c r="W70" s="50"/>
      <c r="X70" s="50"/>
      <c r="Y70" s="50"/>
      <c r="Z70" s="50"/>
      <c r="AA70" s="50"/>
      <c r="AB70" s="50"/>
      <c r="AC70" s="50"/>
      <c r="AD70" s="50">
        <v>775</v>
      </c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24"/>
    </row>
    <row r="71" spans="1:44" s="7" customFormat="1" x14ac:dyDescent="0.25">
      <c r="A71" s="18" t="s">
        <v>45</v>
      </c>
      <c r="B71" s="28"/>
      <c r="C71" s="82">
        <f>SUM(C68,C70)</f>
        <v>22362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24"/>
    </row>
    <row r="72" spans="1:44" s="10" customFormat="1" x14ac:dyDescent="0.25">
      <c r="A72" s="5" t="s">
        <v>74</v>
      </c>
      <c r="B72" s="79">
        <f>ABS(C74-C73)</f>
        <v>47655</v>
      </c>
      <c r="C72" s="6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24"/>
      <c r="AR72" s="29"/>
    </row>
    <row r="73" spans="1:44" s="10" customFormat="1" x14ac:dyDescent="0.25">
      <c r="A73" s="31" t="s">
        <v>76</v>
      </c>
      <c r="B73" s="66"/>
      <c r="C73" s="60">
        <f>SUM(D73:AP73)</f>
        <v>163036</v>
      </c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>
        <v>3899</v>
      </c>
      <c r="AA73" s="51"/>
      <c r="AB73" s="51"/>
      <c r="AC73" s="51"/>
      <c r="AD73" s="51">
        <v>85345</v>
      </c>
      <c r="AE73" s="51"/>
      <c r="AF73" s="51"/>
      <c r="AG73" s="51"/>
      <c r="AH73" s="51"/>
      <c r="AI73" s="51"/>
      <c r="AJ73" s="51"/>
      <c r="AK73" s="51">
        <v>73792</v>
      </c>
      <c r="AL73" s="51"/>
      <c r="AM73" s="51"/>
      <c r="AN73" s="51"/>
      <c r="AO73" s="51"/>
      <c r="AP73" s="51"/>
      <c r="AQ73" s="24"/>
    </row>
    <row r="74" spans="1:44" s="10" customFormat="1" x14ac:dyDescent="0.25">
      <c r="A74" s="10" t="s">
        <v>75</v>
      </c>
      <c r="B74" s="66"/>
      <c r="C74" s="60">
        <f t="shared" ref="C74" si="10">SUM(D74:AP74)</f>
        <v>115381</v>
      </c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>
        <v>2420</v>
      </c>
      <c r="AA74" s="51"/>
      <c r="AB74" s="51"/>
      <c r="AC74" s="51"/>
      <c r="AD74" s="51">
        <v>69009</v>
      </c>
      <c r="AE74" s="51"/>
      <c r="AF74" s="51"/>
      <c r="AG74" s="51"/>
      <c r="AH74" s="51"/>
      <c r="AI74" s="51"/>
      <c r="AJ74" s="51"/>
      <c r="AK74" s="51">
        <v>43952</v>
      </c>
      <c r="AL74" s="51"/>
      <c r="AM74" s="51"/>
      <c r="AN74" s="51"/>
      <c r="AO74" s="51"/>
      <c r="AP74" s="51"/>
      <c r="AQ74" s="24"/>
    </row>
    <row r="75" spans="1:44" s="10" customFormat="1" x14ac:dyDescent="0.25">
      <c r="A75" s="10" t="s">
        <v>42</v>
      </c>
      <c r="B75" s="66"/>
      <c r="C75" s="10">
        <f>SUM(D75:AP75)</f>
        <v>720</v>
      </c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>
        <v>22</v>
      </c>
      <c r="AA75" s="51"/>
      <c r="AB75" s="51"/>
      <c r="AC75" s="51"/>
      <c r="AD75" s="51">
        <v>381</v>
      </c>
      <c r="AE75" s="51"/>
      <c r="AF75" s="51"/>
      <c r="AG75" s="51"/>
      <c r="AH75" s="51"/>
      <c r="AI75" s="51"/>
      <c r="AJ75" s="51"/>
      <c r="AK75" s="51">
        <v>317</v>
      </c>
      <c r="AL75" s="51"/>
      <c r="AM75" s="51"/>
      <c r="AN75" s="51"/>
      <c r="AO75" s="51"/>
      <c r="AP75" s="51"/>
      <c r="AQ75" s="24"/>
    </row>
    <row r="76" spans="1:44" s="10" customFormat="1" x14ac:dyDescent="0.25">
      <c r="A76" s="10" t="s">
        <v>43</v>
      </c>
      <c r="B76" s="66"/>
      <c r="C76" s="60">
        <f>SUM(D76:AP76)</f>
        <v>30</v>
      </c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>
        <v>1</v>
      </c>
      <c r="AA76" s="51"/>
      <c r="AB76" s="51"/>
      <c r="AC76" s="51"/>
      <c r="AD76" s="51">
        <v>19</v>
      </c>
      <c r="AE76" s="51"/>
      <c r="AF76" s="51"/>
      <c r="AG76" s="51"/>
      <c r="AH76" s="51"/>
      <c r="AI76" s="51"/>
      <c r="AJ76" s="51"/>
      <c r="AK76" s="51">
        <v>10</v>
      </c>
      <c r="AL76" s="51"/>
      <c r="AM76" s="51"/>
      <c r="AN76" s="51"/>
      <c r="AO76" s="51"/>
      <c r="AP76" s="51"/>
      <c r="AQ76" s="24"/>
    </row>
    <row r="77" spans="1:44" s="10" customFormat="1" x14ac:dyDescent="0.25">
      <c r="A77" s="10" t="s">
        <v>44</v>
      </c>
      <c r="B77" s="66"/>
      <c r="C77" s="60">
        <f>SUM(D77:AP77)</f>
        <v>17781</v>
      </c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>
        <v>346</v>
      </c>
      <c r="AA77" s="51"/>
      <c r="AB77" s="51"/>
      <c r="AC77" s="51"/>
      <c r="AD77" s="51">
        <v>12405</v>
      </c>
      <c r="AE77" s="51"/>
      <c r="AF77" s="51"/>
      <c r="AG77" s="51"/>
      <c r="AH77" s="51"/>
      <c r="AI77" s="51"/>
      <c r="AJ77" s="51"/>
      <c r="AK77" s="51">
        <v>5030</v>
      </c>
      <c r="AL77" s="51"/>
      <c r="AM77" s="51"/>
      <c r="AN77" s="51"/>
      <c r="AO77" s="51"/>
      <c r="AP77" s="51"/>
      <c r="AQ77" s="24"/>
    </row>
    <row r="78" spans="1:44" s="10" customFormat="1" x14ac:dyDescent="0.25">
      <c r="A78" s="14" t="s">
        <v>45</v>
      </c>
      <c r="B78" s="66"/>
      <c r="C78" s="10">
        <f>SUM(C75,C77)</f>
        <v>18501</v>
      </c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24"/>
    </row>
    <row r="79" spans="1:44" s="7" customFormat="1" x14ac:dyDescent="0.25">
      <c r="A79" s="5" t="s">
        <v>49</v>
      </c>
      <c r="B79" s="79">
        <f>ABS(C80-C81)</f>
        <v>74553</v>
      </c>
      <c r="C79" s="61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24"/>
      <c r="AR79" s="29"/>
    </row>
    <row r="80" spans="1:44" s="7" customFormat="1" x14ac:dyDescent="0.25">
      <c r="A80" s="7" t="s">
        <v>47</v>
      </c>
      <c r="B80" s="28"/>
      <c r="C80" s="60">
        <f t="shared" ref="C80" si="11">SUM(D80:AP80)</f>
        <v>141591</v>
      </c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>
        <v>46374</v>
      </c>
      <c r="U80" s="50">
        <v>26318</v>
      </c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>
        <v>68899</v>
      </c>
      <c r="AI80" s="50"/>
      <c r="AJ80" s="50"/>
      <c r="AK80" s="50"/>
      <c r="AL80" s="50"/>
      <c r="AM80" s="50"/>
      <c r="AN80" s="50"/>
      <c r="AO80" s="50"/>
      <c r="AP80" s="50"/>
      <c r="AQ80" s="24"/>
    </row>
    <row r="81" spans="1:44" s="7" customFormat="1" x14ac:dyDescent="0.25">
      <c r="A81" s="30" t="s">
        <v>48</v>
      </c>
      <c r="B81" s="28"/>
      <c r="C81" s="60">
        <f t="shared" ref="C81" si="12">SUM(D81:AP81)</f>
        <v>216144</v>
      </c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>
        <v>82711</v>
      </c>
      <c r="U81" s="50">
        <v>35761</v>
      </c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>
        <v>97672</v>
      </c>
      <c r="AI81" s="50"/>
      <c r="AJ81" s="50"/>
      <c r="AK81" s="50"/>
      <c r="AL81" s="50"/>
      <c r="AM81" s="50"/>
      <c r="AN81" s="50"/>
      <c r="AO81" s="50"/>
      <c r="AP81" s="50"/>
      <c r="AQ81" s="24"/>
    </row>
    <row r="82" spans="1:44" s="7" customFormat="1" x14ac:dyDescent="0.25">
      <c r="A82" s="7" t="s">
        <v>42</v>
      </c>
      <c r="B82" s="28"/>
      <c r="C82" s="82">
        <f>SUM(D82:AP82)</f>
        <v>993</v>
      </c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>
        <v>275</v>
      </c>
      <c r="U82" s="50">
        <v>253</v>
      </c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>
        <v>465</v>
      </c>
      <c r="AI82" s="50"/>
      <c r="AJ82" s="50"/>
      <c r="AK82" s="50"/>
      <c r="AL82" s="50"/>
      <c r="AM82" s="50"/>
      <c r="AN82" s="50"/>
      <c r="AO82" s="50"/>
      <c r="AP82" s="50"/>
      <c r="AQ82" s="24"/>
    </row>
    <row r="83" spans="1:44" s="7" customFormat="1" x14ac:dyDescent="0.25">
      <c r="A83" s="7" t="s">
        <v>43</v>
      </c>
      <c r="B83" s="28"/>
      <c r="C83" s="60">
        <f>SUM(D83:AP83)</f>
        <v>39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>
        <v>13</v>
      </c>
      <c r="U83" s="50">
        <v>6</v>
      </c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>
        <v>20</v>
      </c>
      <c r="AI83" s="50"/>
      <c r="AJ83" s="50"/>
      <c r="AK83" s="50"/>
      <c r="AL83" s="50"/>
      <c r="AM83" s="50"/>
      <c r="AN83" s="50"/>
      <c r="AO83" s="50"/>
      <c r="AP83" s="50"/>
      <c r="AQ83" s="24"/>
    </row>
    <row r="84" spans="1:44" s="7" customFormat="1" x14ac:dyDescent="0.25">
      <c r="A84" s="19" t="s">
        <v>44</v>
      </c>
      <c r="B84" s="70"/>
      <c r="C84" s="60">
        <f>SUM(D84:AP84)</f>
        <v>22389</v>
      </c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>
        <v>8364</v>
      </c>
      <c r="U84" s="50">
        <v>3793</v>
      </c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>
        <v>10232</v>
      </c>
      <c r="AI84" s="50"/>
      <c r="AJ84" s="50"/>
      <c r="AK84" s="50"/>
      <c r="AL84" s="50"/>
      <c r="AM84" s="50"/>
      <c r="AN84" s="50"/>
      <c r="AO84" s="50"/>
      <c r="AP84" s="50"/>
      <c r="AQ84" s="24"/>
    </row>
    <row r="85" spans="1:44" s="7" customFormat="1" x14ac:dyDescent="0.25">
      <c r="A85" s="15" t="s">
        <v>45</v>
      </c>
      <c r="B85" s="70"/>
      <c r="C85" s="82">
        <f>SUM(C82,C84)</f>
        <v>23382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24"/>
    </row>
    <row r="86" spans="1:44" s="7" customFormat="1" x14ac:dyDescent="0.25">
      <c r="A86" s="5" t="s">
        <v>77</v>
      </c>
      <c r="B86" s="74">
        <f>ABS(C88-C87)</f>
        <v>94557</v>
      </c>
      <c r="C86" s="62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24"/>
      <c r="AR86" s="29"/>
    </row>
    <row r="87" spans="1:44" s="7" customFormat="1" x14ac:dyDescent="0.25">
      <c r="A87" s="30" t="s">
        <v>79</v>
      </c>
      <c r="B87" s="28"/>
      <c r="C87" s="60">
        <f>SUM(D87:AP87)</f>
        <v>1582802</v>
      </c>
      <c r="D87" s="50">
        <v>1408</v>
      </c>
      <c r="E87" s="50">
        <v>4027</v>
      </c>
      <c r="F87" s="50">
        <v>27291</v>
      </c>
      <c r="G87" s="50">
        <v>11616</v>
      </c>
      <c r="H87" s="50">
        <v>17516</v>
      </c>
      <c r="I87" s="50">
        <v>86732</v>
      </c>
      <c r="J87" s="50">
        <v>656</v>
      </c>
      <c r="K87" s="50">
        <v>21051</v>
      </c>
      <c r="L87" s="50">
        <v>4746</v>
      </c>
      <c r="M87" s="50">
        <v>1299</v>
      </c>
      <c r="N87" s="50">
        <v>8181</v>
      </c>
      <c r="O87" s="50">
        <v>333</v>
      </c>
      <c r="P87" s="50">
        <v>8654</v>
      </c>
      <c r="Q87" s="50">
        <v>14491</v>
      </c>
      <c r="R87" s="50">
        <v>19324</v>
      </c>
      <c r="S87" s="50">
        <v>12176</v>
      </c>
      <c r="T87" s="50">
        <v>590879</v>
      </c>
      <c r="U87" s="50">
        <v>60578</v>
      </c>
      <c r="V87" s="50">
        <v>7137</v>
      </c>
      <c r="W87" s="50">
        <v>4442</v>
      </c>
      <c r="X87" s="50">
        <v>11865</v>
      </c>
      <c r="Y87" s="50">
        <v>1716</v>
      </c>
      <c r="Z87" s="50">
        <v>13175</v>
      </c>
      <c r="AA87" s="50">
        <v>6759</v>
      </c>
      <c r="AB87" s="50">
        <v>5379</v>
      </c>
      <c r="AC87" s="50">
        <v>2442</v>
      </c>
      <c r="AD87" s="50">
        <v>164211</v>
      </c>
      <c r="AE87" s="50">
        <v>6763</v>
      </c>
      <c r="AF87" s="50">
        <v>25878</v>
      </c>
      <c r="AG87" s="50">
        <v>2434</v>
      </c>
      <c r="AH87" s="50">
        <v>166452</v>
      </c>
      <c r="AI87" s="50">
        <v>95354</v>
      </c>
      <c r="AJ87" s="50">
        <v>7426</v>
      </c>
      <c r="AK87" s="50">
        <v>67353</v>
      </c>
      <c r="AL87" s="50">
        <v>964</v>
      </c>
      <c r="AM87" s="50">
        <v>9353</v>
      </c>
      <c r="AN87" s="50">
        <v>53599</v>
      </c>
      <c r="AO87" s="50">
        <v>7351</v>
      </c>
      <c r="AP87" s="50">
        <v>31791</v>
      </c>
      <c r="AQ87" s="24"/>
    </row>
    <row r="88" spans="1:44" s="7" customFormat="1" x14ac:dyDescent="0.25">
      <c r="A88" s="7" t="s">
        <v>78</v>
      </c>
      <c r="B88" s="28"/>
      <c r="C88" s="60">
        <f t="shared" ref="C88" si="13">SUM(D88:AP88)</f>
        <v>1488245</v>
      </c>
      <c r="D88" s="50">
        <v>3320</v>
      </c>
      <c r="E88" s="50">
        <v>5677</v>
      </c>
      <c r="F88" s="50">
        <v>50757</v>
      </c>
      <c r="G88" s="50">
        <v>20291</v>
      </c>
      <c r="H88" s="50">
        <v>20021</v>
      </c>
      <c r="I88" s="50">
        <v>98131</v>
      </c>
      <c r="J88" s="50">
        <v>1565</v>
      </c>
      <c r="K88" s="50">
        <v>22612</v>
      </c>
      <c r="L88" s="50">
        <v>10139</v>
      </c>
      <c r="M88" s="50">
        <v>2121</v>
      </c>
      <c r="N88" s="50">
        <v>14232</v>
      </c>
      <c r="O88" s="50">
        <v>920</v>
      </c>
      <c r="P88" s="50">
        <v>18742</v>
      </c>
      <c r="Q88" s="50">
        <v>13978</v>
      </c>
      <c r="R88" s="50">
        <v>22082</v>
      </c>
      <c r="S88" s="50">
        <v>7370</v>
      </c>
      <c r="T88" s="50">
        <v>356713</v>
      </c>
      <c r="U88" s="50">
        <v>61261</v>
      </c>
      <c r="V88" s="50">
        <v>10752</v>
      </c>
      <c r="W88" s="50">
        <v>5638</v>
      </c>
      <c r="X88" s="50">
        <v>22002</v>
      </c>
      <c r="Y88" s="50">
        <v>4088</v>
      </c>
      <c r="Z88" s="50">
        <v>14708</v>
      </c>
      <c r="AA88" s="50">
        <v>9909</v>
      </c>
      <c r="AB88" s="50">
        <v>5020</v>
      </c>
      <c r="AC88" s="50">
        <v>4148</v>
      </c>
      <c r="AD88" s="50">
        <v>174078</v>
      </c>
      <c r="AE88" s="50">
        <v>3671</v>
      </c>
      <c r="AF88" s="50">
        <v>28803</v>
      </c>
      <c r="AG88" s="50">
        <v>2867</v>
      </c>
      <c r="AH88" s="50">
        <v>158440</v>
      </c>
      <c r="AI88" s="50">
        <v>123894</v>
      </c>
      <c r="AJ88" s="50">
        <v>14554</v>
      </c>
      <c r="AK88" s="50">
        <v>57948</v>
      </c>
      <c r="AL88" s="50">
        <v>1287</v>
      </c>
      <c r="AM88" s="50">
        <v>15238</v>
      </c>
      <c r="AN88" s="50">
        <v>47340</v>
      </c>
      <c r="AO88" s="50">
        <v>9421</v>
      </c>
      <c r="AP88" s="50">
        <v>44507</v>
      </c>
      <c r="AQ88" s="24"/>
    </row>
    <row r="89" spans="1:44" s="7" customFormat="1" x14ac:dyDescent="0.25">
      <c r="A89" s="7" t="s">
        <v>42</v>
      </c>
      <c r="B89" s="28"/>
      <c r="C89" s="82">
        <f>SUM(D89:AP89)</f>
        <v>8592</v>
      </c>
      <c r="D89" s="50">
        <v>13</v>
      </c>
      <c r="E89" s="50">
        <v>33</v>
      </c>
      <c r="F89" s="50">
        <v>280</v>
      </c>
      <c r="G89" s="50">
        <v>63</v>
      </c>
      <c r="H89" s="50">
        <v>95</v>
      </c>
      <c r="I89" s="50">
        <v>402</v>
      </c>
      <c r="J89" s="50">
        <v>5</v>
      </c>
      <c r="K89" s="50">
        <v>187</v>
      </c>
      <c r="L89" s="50">
        <v>51</v>
      </c>
      <c r="M89" s="50">
        <v>4</v>
      </c>
      <c r="N89" s="50">
        <v>102</v>
      </c>
      <c r="O89" s="50">
        <v>4</v>
      </c>
      <c r="P89" s="50">
        <v>143</v>
      </c>
      <c r="Q89" s="50">
        <v>102</v>
      </c>
      <c r="R89" s="50">
        <v>83</v>
      </c>
      <c r="S89" s="50">
        <v>45</v>
      </c>
      <c r="T89" s="50">
        <v>1967</v>
      </c>
      <c r="U89" s="50">
        <v>357</v>
      </c>
      <c r="V89" s="50">
        <v>35</v>
      </c>
      <c r="W89" s="50">
        <v>14</v>
      </c>
      <c r="X89" s="50">
        <v>74</v>
      </c>
      <c r="Y89" s="50">
        <v>20</v>
      </c>
      <c r="Z89" s="50">
        <v>114</v>
      </c>
      <c r="AA89" s="50">
        <v>52</v>
      </c>
      <c r="AB89" s="50">
        <v>39</v>
      </c>
      <c r="AC89" s="50">
        <v>28</v>
      </c>
      <c r="AD89" s="50">
        <v>1158</v>
      </c>
      <c r="AE89" s="50">
        <v>18</v>
      </c>
      <c r="AF89" s="50">
        <v>153</v>
      </c>
      <c r="AG89" s="50">
        <v>12</v>
      </c>
      <c r="AH89" s="50">
        <v>1041</v>
      </c>
      <c r="AI89" s="50">
        <v>743</v>
      </c>
      <c r="AJ89" s="50">
        <v>72</v>
      </c>
      <c r="AK89" s="50">
        <v>355</v>
      </c>
      <c r="AL89" s="50">
        <v>6</v>
      </c>
      <c r="AM89" s="50">
        <v>78</v>
      </c>
      <c r="AN89" s="50">
        <v>232</v>
      </c>
      <c r="AO89" s="50">
        <v>58</v>
      </c>
      <c r="AP89" s="50">
        <v>354</v>
      </c>
      <c r="AQ89" s="24"/>
    </row>
    <row r="90" spans="1:44" s="7" customFormat="1" x14ac:dyDescent="0.25">
      <c r="A90" s="7" t="s">
        <v>43</v>
      </c>
      <c r="B90" s="28"/>
      <c r="C90" s="60">
        <f>SUM(D90:AP90)</f>
        <v>409</v>
      </c>
      <c r="D90" s="45">
        <v>0</v>
      </c>
      <c r="E90" s="45">
        <v>0</v>
      </c>
      <c r="F90" s="50">
        <v>5</v>
      </c>
      <c r="G90" s="50">
        <v>3</v>
      </c>
      <c r="H90" s="50">
        <v>5</v>
      </c>
      <c r="I90" s="50">
        <v>14</v>
      </c>
      <c r="J90" s="50">
        <v>2</v>
      </c>
      <c r="K90" s="50">
        <v>4</v>
      </c>
      <c r="L90" s="50">
        <v>5</v>
      </c>
      <c r="M90" s="50">
        <v>3</v>
      </c>
      <c r="N90" s="50">
        <v>13</v>
      </c>
      <c r="O90" s="50">
        <v>1</v>
      </c>
      <c r="P90" s="50">
        <v>1</v>
      </c>
      <c r="Q90" s="50">
        <v>7</v>
      </c>
      <c r="R90" s="50">
        <v>6</v>
      </c>
      <c r="S90" s="45">
        <v>0</v>
      </c>
      <c r="T90" s="50">
        <v>107</v>
      </c>
      <c r="U90" s="50">
        <v>13</v>
      </c>
      <c r="V90" s="50">
        <v>1</v>
      </c>
      <c r="W90" s="45">
        <v>0</v>
      </c>
      <c r="X90" s="50">
        <v>4</v>
      </c>
      <c r="Y90" s="45">
        <v>0</v>
      </c>
      <c r="Z90" s="50">
        <v>14</v>
      </c>
      <c r="AA90" s="50">
        <v>3</v>
      </c>
      <c r="AB90" s="50">
        <v>1</v>
      </c>
      <c r="AC90" s="45">
        <v>0</v>
      </c>
      <c r="AD90" s="50">
        <v>53</v>
      </c>
      <c r="AE90" s="45">
        <v>0</v>
      </c>
      <c r="AF90" s="50">
        <v>5</v>
      </c>
      <c r="AG90" s="45">
        <v>0</v>
      </c>
      <c r="AH90" s="50">
        <v>49</v>
      </c>
      <c r="AI90" s="50">
        <v>15</v>
      </c>
      <c r="AJ90" s="50">
        <v>3</v>
      </c>
      <c r="AK90" s="50">
        <v>45</v>
      </c>
      <c r="AL90" s="45">
        <v>0</v>
      </c>
      <c r="AM90" s="50">
        <v>1</v>
      </c>
      <c r="AN90" s="50">
        <v>14</v>
      </c>
      <c r="AO90" s="50">
        <v>1</v>
      </c>
      <c r="AP90" s="50">
        <v>11</v>
      </c>
      <c r="AQ90" s="24"/>
    </row>
    <row r="91" spans="1:44" s="7" customFormat="1" x14ac:dyDescent="0.25">
      <c r="A91" s="7" t="s">
        <v>44</v>
      </c>
      <c r="B91" s="28"/>
      <c r="C91" s="60">
        <f>SUM(D91:AP91)</f>
        <v>92600</v>
      </c>
      <c r="D91" s="50">
        <v>151</v>
      </c>
      <c r="E91" s="50">
        <v>337</v>
      </c>
      <c r="F91" s="50">
        <v>2547</v>
      </c>
      <c r="G91" s="50">
        <v>836</v>
      </c>
      <c r="H91" s="50">
        <v>1100</v>
      </c>
      <c r="I91" s="50">
        <v>8223</v>
      </c>
      <c r="J91" s="50">
        <v>84</v>
      </c>
      <c r="K91" s="50">
        <v>1652</v>
      </c>
      <c r="L91" s="50">
        <v>327</v>
      </c>
      <c r="M91" s="50">
        <v>119</v>
      </c>
      <c r="N91" s="50">
        <v>567</v>
      </c>
      <c r="O91" s="50">
        <v>37</v>
      </c>
      <c r="P91" s="50">
        <v>558</v>
      </c>
      <c r="Q91" s="50">
        <v>685</v>
      </c>
      <c r="R91" s="50">
        <v>1167</v>
      </c>
      <c r="S91" s="50">
        <v>513</v>
      </c>
      <c r="T91" s="50">
        <v>28711</v>
      </c>
      <c r="U91" s="50">
        <v>3142</v>
      </c>
      <c r="V91" s="50">
        <v>554</v>
      </c>
      <c r="W91" s="50">
        <v>411</v>
      </c>
      <c r="X91" s="50">
        <v>798</v>
      </c>
      <c r="Y91" s="50">
        <v>149</v>
      </c>
      <c r="Z91" s="50">
        <v>702</v>
      </c>
      <c r="AA91" s="50">
        <v>454</v>
      </c>
      <c r="AB91" s="50">
        <v>335</v>
      </c>
      <c r="AC91" s="50">
        <v>214</v>
      </c>
      <c r="AD91" s="50">
        <v>9976</v>
      </c>
      <c r="AE91" s="50">
        <v>1</v>
      </c>
      <c r="AF91" s="50">
        <v>1423</v>
      </c>
      <c r="AG91" s="50">
        <v>269</v>
      </c>
      <c r="AH91" s="50">
        <v>8682</v>
      </c>
      <c r="AI91" s="50">
        <v>7286</v>
      </c>
      <c r="AJ91" s="50">
        <v>711</v>
      </c>
      <c r="AK91" s="50">
        <v>2951</v>
      </c>
      <c r="AL91" s="50">
        <v>89</v>
      </c>
      <c r="AM91" s="50">
        <v>942</v>
      </c>
      <c r="AN91" s="50">
        <v>3542</v>
      </c>
      <c r="AO91" s="50">
        <v>598</v>
      </c>
      <c r="AP91" s="50">
        <v>1757</v>
      </c>
      <c r="AQ91" s="24"/>
    </row>
    <row r="92" spans="1:44" s="7" customFormat="1" x14ac:dyDescent="0.25">
      <c r="A92" s="15" t="s">
        <v>45</v>
      </c>
      <c r="B92" s="28"/>
      <c r="C92" s="82">
        <f>SUM(C89,C91)</f>
        <v>101192</v>
      </c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>
        <v>291</v>
      </c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24"/>
    </row>
    <row r="93" spans="1:44" s="10" customFormat="1" x14ac:dyDescent="0.25">
      <c r="A93" s="5" t="s">
        <v>80</v>
      </c>
      <c r="B93" s="76">
        <f>SUM(C94-C95)</f>
        <v>215921</v>
      </c>
      <c r="C93" s="6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24"/>
      <c r="AR93" s="29"/>
    </row>
    <row r="94" spans="1:44" s="10" customFormat="1" x14ac:dyDescent="0.25">
      <c r="A94" s="31" t="s">
        <v>81</v>
      </c>
      <c r="B94" s="66"/>
      <c r="C94" s="60">
        <f t="shared" ref="C94:C95" si="14">SUM(D94:AP94)</f>
        <v>1575133</v>
      </c>
      <c r="D94" s="51">
        <v>1598</v>
      </c>
      <c r="E94" s="51">
        <v>4187</v>
      </c>
      <c r="F94" s="51">
        <v>30014</v>
      </c>
      <c r="G94" s="51">
        <v>12528</v>
      </c>
      <c r="H94" s="51">
        <v>18887</v>
      </c>
      <c r="I94" s="51">
        <v>87537</v>
      </c>
      <c r="J94" s="51">
        <v>752</v>
      </c>
      <c r="K94" s="50">
        <v>22299</v>
      </c>
      <c r="L94" s="51">
        <v>5360</v>
      </c>
      <c r="M94" s="51">
        <v>1373</v>
      </c>
      <c r="N94" s="51">
        <v>9085</v>
      </c>
      <c r="O94" s="51">
        <v>450</v>
      </c>
      <c r="P94" s="51">
        <v>9435</v>
      </c>
      <c r="Q94" s="51">
        <v>17116</v>
      </c>
      <c r="R94" s="51">
        <v>20046</v>
      </c>
      <c r="S94" s="51">
        <v>11970</v>
      </c>
      <c r="T94" s="51">
        <v>529218</v>
      </c>
      <c r="U94" s="51">
        <v>64669</v>
      </c>
      <c r="V94" s="51">
        <v>7722</v>
      </c>
      <c r="W94" s="51">
        <v>4508</v>
      </c>
      <c r="X94" s="51">
        <v>13764</v>
      </c>
      <c r="Y94" s="51">
        <v>1996</v>
      </c>
      <c r="Z94" s="51">
        <v>16074</v>
      </c>
      <c r="AA94" s="51">
        <v>7272</v>
      </c>
      <c r="AB94" s="51">
        <v>5785</v>
      </c>
      <c r="AC94" s="51">
        <v>2653</v>
      </c>
      <c r="AD94" s="51">
        <v>179295</v>
      </c>
      <c r="AE94" s="51">
        <v>6216</v>
      </c>
      <c r="AF94" s="51">
        <v>26501</v>
      </c>
      <c r="AG94" s="51">
        <v>2494</v>
      </c>
      <c r="AH94" s="51">
        <v>172154</v>
      </c>
      <c r="AI94" s="51">
        <v>99673</v>
      </c>
      <c r="AJ94" s="51">
        <v>7854</v>
      </c>
      <c r="AK94" s="51">
        <v>70353</v>
      </c>
      <c r="AL94" s="51">
        <v>1103</v>
      </c>
      <c r="AM94" s="51">
        <v>9684</v>
      </c>
      <c r="AN94" s="51">
        <v>50174</v>
      </c>
      <c r="AO94" s="51">
        <v>7499</v>
      </c>
      <c r="AP94" s="51">
        <v>35835</v>
      </c>
      <c r="AQ94" s="24"/>
    </row>
    <row r="95" spans="1:44" s="10" customFormat="1" x14ac:dyDescent="0.25">
      <c r="A95" s="10" t="s">
        <v>82</v>
      </c>
      <c r="B95" s="66"/>
      <c r="C95" s="60">
        <f t="shared" si="14"/>
        <v>1359212</v>
      </c>
      <c r="D95" s="51">
        <v>2919</v>
      </c>
      <c r="E95" s="51">
        <v>5137</v>
      </c>
      <c r="F95" s="51">
        <v>44997</v>
      </c>
      <c r="G95" s="51">
        <v>17910</v>
      </c>
      <c r="H95" s="51">
        <v>17419</v>
      </c>
      <c r="I95" s="51">
        <v>91944</v>
      </c>
      <c r="J95" s="51">
        <v>1355</v>
      </c>
      <c r="K95" s="50">
        <v>19804</v>
      </c>
      <c r="L95" s="51">
        <v>8934</v>
      </c>
      <c r="M95" s="51">
        <v>1878</v>
      </c>
      <c r="N95" s="51">
        <v>12775</v>
      </c>
      <c r="O95" s="51">
        <v>744</v>
      </c>
      <c r="P95" s="51">
        <v>16860</v>
      </c>
      <c r="Q95" s="51">
        <v>10585</v>
      </c>
      <c r="R95" s="51">
        <v>19797</v>
      </c>
      <c r="S95" s="51">
        <v>7036</v>
      </c>
      <c r="T95" s="51">
        <v>364133</v>
      </c>
      <c r="U95" s="51">
        <v>52741</v>
      </c>
      <c r="V95" s="51">
        <v>9235</v>
      </c>
      <c r="W95" s="51">
        <v>5234</v>
      </c>
      <c r="X95" s="51">
        <v>18631</v>
      </c>
      <c r="Y95" s="51">
        <v>3604</v>
      </c>
      <c r="Z95" s="51">
        <v>11209</v>
      </c>
      <c r="AA95" s="51">
        <v>8798</v>
      </c>
      <c r="AB95" s="51">
        <v>4245</v>
      </c>
      <c r="AC95" s="51">
        <v>3687</v>
      </c>
      <c r="AD95" s="51">
        <v>144351</v>
      </c>
      <c r="AE95" s="51">
        <v>3797</v>
      </c>
      <c r="AF95" s="51">
        <v>25672</v>
      </c>
      <c r="AG95" s="51">
        <v>2612</v>
      </c>
      <c r="AH95" s="51">
        <v>138836</v>
      </c>
      <c r="AI95" s="51">
        <v>110978</v>
      </c>
      <c r="AJ95" s="51">
        <v>13351</v>
      </c>
      <c r="AK95" s="51">
        <v>50078</v>
      </c>
      <c r="AL95" s="51">
        <v>1021</v>
      </c>
      <c r="AM95" s="51">
        <v>13892</v>
      </c>
      <c r="AN95" s="51">
        <v>46598</v>
      </c>
      <c r="AO95" s="51">
        <v>8501</v>
      </c>
      <c r="AP95" s="51">
        <v>37914</v>
      </c>
      <c r="AQ95" s="24"/>
    </row>
    <row r="96" spans="1:44" s="10" customFormat="1" x14ac:dyDescent="0.25">
      <c r="A96" s="10" t="s">
        <v>42</v>
      </c>
      <c r="B96" s="66"/>
      <c r="C96" s="10">
        <f>SUM(D96:AP96)</f>
        <v>6843</v>
      </c>
      <c r="D96" s="51">
        <v>6</v>
      </c>
      <c r="E96" s="51">
        <v>24</v>
      </c>
      <c r="F96" s="51">
        <v>150</v>
      </c>
      <c r="G96" s="51">
        <v>45</v>
      </c>
      <c r="H96" s="51">
        <v>59</v>
      </c>
      <c r="I96" s="51">
        <v>325</v>
      </c>
      <c r="J96" s="51">
        <v>3</v>
      </c>
      <c r="K96" s="50">
        <v>119</v>
      </c>
      <c r="L96" s="51">
        <v>31</v>
      </c>
      <c r="M96" s="51">
        <v>5</v>
      </c>
      <c r="N96" s="51">
        <v>96</v>
      </c>
      <c r="O96" s="51">
        <v>1</v>
      </c>
      <c r="P96" s="51">
        <v>46</v>
      </c>
      <c r="Q96" s="51">
        <v>70</v>
      </c>
      <c r="R96" s="51">
        <v>57</v>
      </c>
      <c r="S96" s="51">
        <v>61</v>
      </c>
      <c r="T96" s="51">
        <v>2276</v>
      </c>
      <c r="U96" s="51">
        <v>335</v>
      </c>
      <c r="V96" s="51">
        <v>26</v>
      </c>
      <c r="W96" s="51">
        <v>10</v>
      </c>
      <c r="X96" s="51">
        <v>44</v>
      </c>
      <c r="Y96" s="51">
        <v>9</v>
      </c>
      <c r="Z96" s="51">
        <v>86</v>
      </c>
      <c r="AA96" s="51">
        <v>28</v>
      </c>
      <c r="AB96" s="51">
        <v>28</v>
      </c>
      <c r="AC96" s="51">
        <v>19</v>
      </c>
      <c r="AD96" s="51">
        <v>677</v>
      </c>
      <c r="AE96" s="51">
        <v>21</v>
      </c>
      <c r="AF96" s="51">
        <v>90</v>
      </c>
      <c r="AG96" s="51">
        <v>6</v>
      </c>
      <c r="AH96" s="51">
        <v>791</v>
      </c>
      <c r="AI96" s="51">
        <v>524</v>
      </c>
      <c r="AJ96" s="51">
        <v>35</v>
      </c>
      <c r="AK96" s="51">
        <v>262</v>
      </c>
      <c r="AL96" s="51">
        <v>6</v>
      </c>
      <c r="AM96" s="51">
        <v>60</v>
      </c>
      <c r="AN96" s="51">
        <v>174</v>
      </c>
      <c r="AO96" s="51">
        <v>51</v>
      </c>
      <c r="AP96" s="51">
        <v>187</v>
      </c>
      <c r="AQ96" s="24"/>
    </row>
    <row r="97" spans="1:44" s="10" customFormat="1" x14ac:dyDescent="0.25">
      <c r="A97" s="10" t="s">
        <v>43</v>
      </c>
      <c r="B97" s="66"/>
      <c r="C97" s="60">
        <f>SUM(D97:AP97)</f>
        <v>2505</v>
      </c>
      <c r="D97" s="44">
        <v>0</v>
      </c>
      <c r="E97" s="44">
        <v>0</v>
      </c>
      <c r="F97" s="51">
        <v>4</v>
      </c>
      <c r="G97" s="51">
        <v>3</v>
      </c>
      <c r="H97" s="51">
        <v>1</v>
      </c>
      <c r="I97" s="51">
        <v>11</v>
      </c>
      <c r="J97" s="51">
        <v>1</v>
      </c>
      <c r="K97" s="50">
        <v>4</v>
      </c>
      <c r="L97" s="51">
        <v>4</v>
      </c>
      <c r="M97" s="44">
        <v>0</v>
      </c>
      <c r="N97" s="51">
        <v>11</v>
      </c>
      <c r="O97" s="44">
        <v>0</v>
      </c>
      <c r="P97" s="51">
        <v>3</v>
      </c>
      <c r="Q97" s="51">
        <v>3</v>
      </c>
      <c r="R97" s="51">
        <v>6</v>
      </c>
      <c r="S97" s="44">
        <v>0</v>
      </c>
      <c r="T97" s="51">
        <v>94</v>
      </c>
      <c r="U97" s="51">
        <v>14</v>
      </c>
      <c r="V97" s="44">
        <v>0</v>
      </c>
      <c r="W97" s="51">
        <v>2</v>
      </c>
      <c r="X97" s="51">
        <v>9</v>
      </c>
      <c r="Y97" s="44">
        <v>0</v>
      </c>
      <c r="Z97" s="51">
        <v>8</v>
      </c>
      <c r="AA97" s="51">
        <v>3</v>
      </c>
      <c r="AB97" s="51">
        <v>1</v>
      </c>
      <c r="AC97" s="51">
        <v>1</v>
      </c>
      <c r="AD97" s="51">
        <v>54</v>
      </c>
      <c r="AE97" s="51">
        <v>2</v>
      </c>
      <c r="AF97" s="51">
        <v>4</v>
      </c>
      <c r="AG97" s="44">
        <v>0</v>
      </c>
      <c r="AH97" s="51">
        <v>48</v>
      </c>
      <c r="AI97" s="51">
        <v>9</v>
      </c>
      <c r="AJ97" s="51">
        <v>0</v>
      </c>
      <c r="AK97" s="51">
        <v>47</v>
      </c>
      <c r="AL97" s="51">
        <v>2130</v>
      </c>
      <c r="AM97" s="51">
        <v>3</v>
      </c>
      <c r="AN97" s="51">
        <v>15</v>
      </c>
      <c r="AO97" s="51">
        <v>2</v>
      </c>
      <c r="AP97" s="51">
        <v>8</v>
      </c>
      <c r="AQ97" s="24"/>
    </row>
    <row r="98" spans="1:44" s="10" customFormat="1" x14ac:dyDescent="0.25">
      <c r="A98" s="10" t="s">
        <v>44</v>
      </c>
      <c r="B98" s="66"/>
      <c r="C98" s="60">
        <f>SUM(D98:AP98)</f>
        <v>231160</v>
      </c>
      <c r="D98" s="51">
        <v>369</v>
      </c>
      <c r="E98" s="51">
        <v>726</v>
      </c>
      <c r="F98" s="51">
        <v>5715</v>
      </c>
      <c r="G98" s="51">
        <v>2323</v>
      </c>
      <c r="H98" s="51">
        <v>2371</v>
      </c>
      <c r="I98" s="51">
        <v>13685</v>
      </c>
      <c r="J98" s="51">
        <v>201</v>
      </c>
      <c r="K98" s="50">
        <v>3280</v>
      </c>
      <c r="L98" s="51">
        <v>939</v>
      </c>
      <c r="M98" s="51">
        <v>290</v>
      </c>
      <c r="N98" s="51">
        <v>1128</v>
      </c>
      <c r="O98" s="51">
        <v>100</v>
      </c>
      <c r="P98" s="51">
        <v>1754</v>
      </c>
      <c r="Q98" s="51">
        <v>1489</v>
      </c>
      <c r="R98" s="51">
        <v>2756</v>
      </c>
      <c r="S98" s="51">
        <v>1037</v>
      </c>
      <c r="T98" s="51">
        <v>82656</v>
      </c>
      <c r="U98" s="51">
        <v>7592</v>
      </c>
      <c r="V98" s="51">
        <v>1496</v>
      </c>
      <c r="W98" s="51">
        <v>751</v>
      </c>
      <c r="X98" s="51">
        <v>2295</v>
      </c>
      <c r="Y98" s="51">
        <v>364</v>
      </c>
      <c r="Z98" s="51">
        <v>1336</v>
      </c>
      <c r="AA98" s="51">
        <v>1076</v>
      </c>
      <c r="AB98" s="51">
        <v>715</v>
      </c>
      <c r="AC98" s="51">
        <v>472</v>
      </c>
      <c r="AD98" s="51">
        <v>25099</v>
      </c>
      <c r="AE98" s="51">
        <v>708</v>
      </c>
      <c r="AF98" s="51">
        <v>3995</v>
      </c>
      <c r="AG98" s="51">
        <v>470</v>
      </c>
      <c r="AH98" s="51">
        <v>22835</v>
      </c>
      <c r="AI98" s="51">
        <v>16108</v>
      </c>
      <c r="AJ98" s="51">
        <v>1526</v>
      </c>
      <c r="AK98" s="51">
        <v>7912</v>
      </c>
      <c r="AL98" s="44">
        <v>0</v>
      </c>
      <c r="AM98" s="51">
        <v>1973</v>
      </c>
      <c r="AN98" s="51">
        <v>7766</v>
      </c>
      <c r="AO98" s="51">
        <v>1376</v>
      </c>
      <c r="AP98" s="51">
        <v>4476</v>
      </c>
      <c r="AQ98" s="24"/>
    </row>
    <row r="99" spans="1:44" s="10" customFormat="1" x14ac:dyDescent="0.25">
      <c r="A99" s="16" t="s">
        <v>45</v>
      </c>
      <c r="B99" s="66"/>
      <c r="C99" s="10">
        <f>SUM(C96,C98)</f>
        <v>238003</v>
      </c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>
        <v>216</v>
      </c>
      <c r="AM99" s="51"/>
      <c r="AN99" s="51"/>
      <c r="AO99" s="51"/>
      <c r="AP99" s="51"/>
      <c r="AQ99" s="24"/>
    </row>
    <row r="100" spans="1:44" s="7" customFormat="1" x14ac:dyDescent="0.25">
      <c r="A100" s="5" t="s">
        <v>83</v>
      </c>
      <c r="B100" s="74">
        <f>ABS(C102-C101)</f>
        <v>21873</v>
      </c>
      <c r="C100" s="61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24"/>
      <c r="AR100" s="29"/>
    </row>
    <row r="101" spans="1:44" s="7" customFormat="1" x14ac:dyDescent="0.25">
      <c r="A101" s="30" t="s">
        <v>85</v>
      </c>
      <c r="B101" s="28"/>
      <c r="C101" s="60">
        <f>SUM(D101:AP101)</f>
        <v>1464741</v>
      </c>
      <c r="D101" s="50">
        <v>3235</v>
      </c>
      <c r="E101" s="50">
        <v>5560</v>
      </c>
      <c r="F101" s="50">
        <v>50318</v>
      </c>
      <c r="G101" s="50">
        <v>19282</v>
      </c>
      <c r="H101" s="50">
        <v>19699</v>
      </c>
      <c r="I101" s="50">
        <v>98251</v>
      </c>
      <c r="J101" s="50">
        <v>1536</v>
      </c>
      <c r="K101" s="51">
        <v>21886</v>
      </c>
      <c r="L101" s="50">
        <v>9655</v>
      </c>
      <c r="M101" s="50">
        <v>2023</v>
      </c>
      <c r="N101" s="50">
        <v>14275</v>
      </c>
      <c r="O101" s="50">
        <v>866</v>
      </c>
      <c r="P101" s="50">
        <v>18064</v>
      </c>
      <c r="Q101" s="50">
        <v>13665</v>
      </c>
      <c r="R101" s="50">
        <v>21376</v>
      </c>
      <c r="S101" s="50">
        <v>7507</v>
      </c>
      <c r="T101" s="50">
        <v>345268</v>
      </c>
      <c r="U101" s="50">
        <v>59488</v>
      </c>
      <c r="V101" s="50">
        <v>10183</v>
      </c>
      <c r="W101" s="50">
        <v>5477</v>
      </c>
      <c r="X101" s="50">
        <v>21520</v>
      </c>
      <c r="Y101" s="50">
        <v>4054</v>
      </c>
      <c r="Z101" s="50">
        <v>14623</v>
      </c>
      <c r="AA101" s="50">
        <v>9611</v>
      </c>
      <c r="AB101" s="50">
        <v>4734</v>
      </c>
      <c r="AC101" s="50">
        <v>4050</v>
      </c>
      <c r="AD101" s="50">
        <v>168773</v>
      </c>
      <c r="AE101" s="50">
        <v>3689</v>
      </c>
      <c r="AF101" s="50">
        <v>27815</v>
      </c>
      <c r="AG101" s="50">
        <v>2731</v>
      </c>
      <c r="AH101" s="50">
        <v>153513</v>
      </c>
      <c r="AI101" s="50">
        <v>121352</v>
      </c>
      <c r="AJ101" s="50">
        <v>14200</v>
      </c>
      <c r="AK101" s="50">
        <v>70374</v>
      </c>
      <c r="AL101" s="50">
        <v>1185</v>
      </c>
      <c r="AM101" s="50">
        <v>15092</v>
      </c>
      <c r="AN101" s="50">
        <v>46491</v>
      </c>
      <c r="AO101" s="50">
        <v>9122</v>
      </c>
      <c r="AP101" s="50">
        <v>44198</v>
      </c>
      <c r="AQ101" s="24"/>
    </row>
    <row r="102" spans="1:44" s="7" customFormat="1" x14ac:dyDescent="0.25">
      <c r="A102" s="7" t="s">
        <v>84</v>
      </c>
      <c r="B102" s="28"/>
      <c r="C102" s="60">
        <f t="shared" ref="C102" si="15">SUM(D102:AP102)</f>
        <v>1442868</v>
      </c>
      <c r="D102" s="50">
        <v>1262</v>
      </c>
      <c r="E102" s="50">
        <v>3706</v>
      </c>
      <c r="F102" s="50">
        <v>23684</v>
      </c>
      <c r="G102" s="50">
        <v>10681</v>
      </c>
      <c r="H102" s="50">
        <v>16058</v>
      </c>
      <c r="I102" s="50">
        <v>80180</v>
      </c>
      <c r="J102" s="50">
        <v>560</v>
      </c>
      <c r="K102" s="51">
        <v>20036</v>
      </c>
      <c r="L102" s="50">
        <v>4407</v>
      </c>
      <c r="M102" s="50">
        <v>1207</v>
      </c>
      <c r="N102" s="50">
        <v>7394</v>
      </c>
      <c r="O102" s="50">
        <v>318</v>
      </c>
      <c r="P102" s="50">
        <v>7990</v>
      </c>
      <c r="Q102" s="50">
        <v>13615</v>
      </c>
      <c r="R102" s="50">
        <v>18020</v>
      </c>
      <c r="S102" s="50">
        <v>11175</v>
      </c>
      <c r="T102" s="50">
        <v>538986</v>
      </c>
      <c r="U102" s="50">
        <v>56774</v>
      </c>
      <c r="V102" s="50">
        <v>6488</v>
      </c>
      <c r="W102" s="50">
        <v>4189</v>
      </c>
      <c r="X102" s="50">
        <v>10578</v>
      </c>
      <c r="Y102" s="50">
        <v>1467</v>
      </c>
      <c r="Z102" s="50">
        <v>12181</v>
      </c>
      <c r="AA102" s="50">
        <v>6342</v>
      </c>
      <c r="AB102" s="50">
        <v>5096</v>
      </c>
      <c r="AC102" s="50">
        <v>2239</v>
      </c>
      <c r="AD102" s="50">
        <v>151556</v>
      </c>
      <c r="AE102" s="50">
        <v>6274</v>
      </c>
      <c r="AF102" s="50">
        <v>23920</v>
      </c>
      <c r="AG102" s="50">
        <v>2358</v>
      </c>
      <c r="AH102" s="50">
        <v>155030</v>
      </c>
      <c r="AI102" s="50">
        <v>87499</v>
      </c>
      <c r="AJ102" s="50">
        <v>6822</v>
      </c>
      <c r="AK102" s="50">
        <v>50133</v>
      </c>
      <c r="AL102" s="50">
        <v>941</v>
      </c>
      <c r="AM102" s="50">
        <v>8268</v>
      </c>
      <c r="AN102" s="50">
        <v>49722</v>
      </c>
      <c r="AO102" s="50">
        <v>6699</v>
      </c>
      <c r="AP102" s="50">
        <v>29013</v>
      </c>
      <c r="AQ102" s="24"/>
    </row>
    <row r="103" spans="1:44" s="7" customFormat="1" x14ac:dyDescent="0.25">
      <c r="A103" s="7" t="s">
        <v>42</v>
      </c>
      <c r="B103" s="28"/>
      <c r="C103" s="82">
        <f>SUM(D103:AP103)</f>
        <v>5725</v>
      </c>
      <c r="D103" s="50">
        <v>7</v>
      </c>
      <c r="E103" s="50">
        <v>15</v>
      </c>
      <c r="F103" s="50">
        <v>123</v>
      </c>
      <c r="G103" s="50">
        <v>47</v>
      </c>
      <c r="H103" s="50">
        <v>52</v>
      </c>
      <c r="I103" s="50">
        <v>264</v>
      </c>
      <c r="J103" s="50">
        <v>3</v>
      </c>
      <c r="K103" s="51">
        <v>109</v>
      </c>
      <c r="L103" s="50">
        <v>27</v>
      </c>
      <c r="M103" s="50">
        <v>3</v>
      </c>
      <c r="N103" s="50">
        <v>92</v>
      </c>
      <c r="O103" s="50">
        <v>4</v>
      </c>
      <c r="P103" s="50">
        <v>57</v>
      </c>
      <c r="Q103" s="50">
        <v>69</v>
      </c>
      <c r="R103" s="50">
        <v>41</v>
      </c>
      <c r="S103" s="50">
        <v>36</v>
      </c>
      <c r="T103" s="50">
        <v>1326</v>
      </c>
      <c r="U103" s="50">
        <v>418</v>
      </c>
      <c r="V103" s="50">
        <v>24</v>
      </c>
      <c r="W103" s="50">
        <v>9</v>
      </c>
      <c r="X103" s="50">
        <v>42</v>
      </c>
      <c r="Y103" s="50">
        <v>7</v>
      </c>
      <c r="Z103" s="50">
        <v>52</v>
      </c>
      <c r="AA103" s="50">
        <v>20</v>
      </c>
      <c r="AB103" s="50">
        <v>17</v>
      </c>
      <c r="AC103" s="50">
        <v>16</v>
      </c>
      <c r="AD103" s="50">
        <v>727</v>
      </c>
      <c r="AE103" s="50">
        <v>11</v>
      </c>
      <c r="AF103" s="50">
        <v>69</v>
      </c>
      <c r="AG103" s="50">
        <v>6</v>
      </c>
      <c r="AH103" s="50">
        <v>910</v>
      </c>
      <c r="AI103" s="50">
        <v>464</v>
      </c>
      <c r="AJ103" s="50">
        <v>33</v>
      </c>
      <c r="AK103" s="50">
        <v>164</v>
      </c>
      <c r="AL103" s="50">
        <v>5</v>
      </c>
      <c r="AM103" s="50">
        <v>38</v>
      </c>
      <c r="AN103" s="50">
        <v>195</v>
      </c>
      <c r="AO103" s="50">
        <v>60</v>
      </c>
      <c r="AP103" s="50">
        <v>163</v>
      </c>
      <c r="AQ103" s="24"/>
    </row>
    <row r="104" spans="1:44" s="7" customFormat="1" x14ac:dyDescent="0.25">
      <c r="A104" s="7" t="s">
        <v>43</v>
      </c>
      <c r="B104" s="28"/>
      <c r="C104" s="60">
        <f>SUM(D104:AP104)</f>
        <v>544</v>
      </c>
      <c r="D104" s="45">
        <v>0</v>
      </c>
      <c r="E104" s="45">
        <v>0</v>
      </c>
      <c r="F104" s="50">
        <v>9</v>
      </c>
      <c r="G104" s="50">
        <v>5</v>
      </c>
      <c r="H104" s="50">
        <v>2</v>
      </c>
      <c r="I104" s="50">
        <v>17</v>
      </c>
      <c r="J104" s="50">
        <v>1</v>
      </c>
      <c r="K104" s="51">
        <v>5</v>
      </c>
      <c r="L104" s="50">
        <v>2</v>
      </c>
      <c r="M104" s="50">
        <v>3</v>
      </c>
      <c r="N104" s="50">
        <v>14</v>
      </c>
      <c r="O104" s="45">
        <v>0</v>
      </c>
      <c r="P104" s="50">
        <v>6</v>
      </c>
      <c r="Q104" s="50">
        <v>4</v>
      </c>
      <c r="R104" s="50">
        <v>5</v>
      </c>
      <c r="S104" s="45">
        <v>0</v>
      </c>
      <c r="T104" s="50">
        <v>178</v>
      </c>
      <c r="U104" s="50">
        <v>14</v>
      </c>
      <c r="V104" s="45">
        <v>0</v>
      </c>
      <c r="W104" s="50">
        <v>1</v>
      </c>
      <c r="X104" s="50">
        <v>5</v>
      </c>
      <c r="Y104" s="45">
        <v>0</v>
      </c>
      <c r="Z104" s="50">
        <v>24</v>
      </c>
      <c r="AA104" s="50">
        <v>3</v>
      </c>
      <c r="AB104" s="50">
        <v>3</v>
      </c>
      <c r="AC104" s="45">
        <v>0</v>
      </c>
      <c r="AD104" s="50">
        <v>78</v>
      </c>
      <c r="AE104" s="45">
        <v>0</v>
      </c>
      <c r="AF104" s="50">
        <v>7</v>
      </c>
      <c r="AG104" s="45">
        <v>0</v>
      </c>
      <c r="AH104" s="50">
        <v>49</v>
      </c>
      <c r="AI104" s="50">
        <v>14</v>
      </c>
      <c r="AJ104" s="50">
        <v>1</v>
      </c>
      <c r="AK104" s="50">
        <v>67</v>
      </c>
      <c r="AL104" s="45">
        <v>0</v>
      </c>
      <c r="AM104" s="50">
        <v>1</v>
      </c>
      <c r="AN104" s="50">
        <v>17</v>
      </c>
      <c r="AO104" s="50">
        <v>1</v>
      </c>
      <c r="AP104" s="50">
        <v>8</v>
      </c>
      <c r="AQ104" s="24"/>
    </row>
    <row r="105" spans="1:44" s="7" customFormat="1" x14ac:dyDescent="0.25">
      <c r="A105" s="7" t="s">
        <v>44</v>
      </c>
      <c r="B105" s="28"/>
      <c r="C105" s="60">
        <f>SUM(D105:AP105)</f>
        <v>259061</v>
      </c>
      <c r="D105" s="50">
        <v>388</v>
      </c>
      <c r="E105" s="50">
        <v>793</v>
      </c>
      <c r="F105" s="50">
        <v>6746</v>
      </c>
      <c r="G105" s="50">
        <v>2794</v>
      </c>
      <c r="H105" s="50">
        <v>2926</v>
      </c>
      <c r="I105" s="50">
        <v>14790</v>
      </c>
      <c r="J105" s="50">
        <v>212</v>
      </c>
      <c r="K105" s="51">
        <v>3470</v>
      </c>
      <c r="L105" s="50">
        <v>1177</v>
      </c>
      <c r="M105" s="50">
        <v>310</v>
      </c>
      <c r="N105" s="50">
        <v>1320</v>
      </c>
      <c r="O105" s="50">
        <v>107</v>
      </c>
      <c r="P105" s="50">
        <v>1981</v>
      </c>
      <c r="Q105" s="50">
        <v>1910</v>
      </c>
      <c r="R105" s="50">
        <v>3220</v>
      </c>
      <c r="S105" s="50">
        <v>1386</v>
      </c>
      <c r="T105" s="50">
        <v>92619</v>
      </c>
      <c r="U105" s="50">
        <v>8657</v>
      </c>
      <c r="V105" s="50">
        <v>1784</v>
      </c>
      <c r="W105" s="50">
        <v>829</v>
      </c>
      <c r="X105" s="50">
        <v>2598</v>
      </c>
      <c r="Y105" s="50">
        <v>445</v>
      </c>
      <c r="Z105" s="50">
        <v>1833</v>
      </c>
      <c r="AA105" s="50">
        <v>1201</v>
      </c>
      <c r="AB105" s="50">
        <v>924</v>
      </c>
      <c r="AC105" s="50">
        <v>527</v>
      </c>
      <c r="AD105" s="50">
        <v>28342</v>
      </c>
      <c r="AE105" s="50">
        <v>770</v>
      </c>
      <c r="AF105" s="50">
        <v>4451</v>
      </c>
      <c r="AG105" s="50">
        <v>487</v>
      </c>
      <c r="AH105" s="50">
        <v>25162</v>
      </c>
      <c r="AI105" s="50">
        <v>17963</v>
      </c>
      <c r="AJ105" s="50">
        <v>1710</v>
      </c>
      <c r="AK105" s="50">
        <v>7914</v>
      </c>
      <c r="AL105" s="50">
        <v>215</v>
      </c>
      <c r="AM105" s="50">
        <v>2213</v>
      </c>
      <c r="AN105" s="50">
        <v>8302</v>
      </c>
      <c r="AO105" s="50">
        <v>1547</v>
      </c>
      <c r="AP105" s="50">
        <v>5038</v>
      </c>
      <c r="AQ105" s="24"/>
    </row>
    <row r="106" spans="1:44" s="7" customFormat="1" x14ac:dyDescent="0.25">
      <c r="A106" s="15" t="s">
        <v>45</v>
      </c>
      <c r="B106" s="28"/>
      <c r="C106" s="82">
        <f>SUM(C103,C105)</f>
        <v>264786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24"/>
    </row>
    <row r="107" spans="1:44" s="10" customFormat="1" x14ac:dyDescent="0.25">
      <c r="A107" s="5" t="s">
        <v>221</v>
      </c>
      <c r="B107" s="76">
        <f>SUM(C108-C109)</f>
        <v>503251</v>
      </c>
      <c r="C107" s="6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24"/>
      <c r="AR107" s="29"/>
    </row>
    <row r="108" spans="1:44" s="10" customFormat="1" x14ac:dyDescent="0.25">
      <c r="A108" s="63" t="s">
        <v>222</v>
      </c>
      <c r="B108" s="66"/>
      <c r="C108" s="60">
        <f t="shared" ref="C108:C109" si="16">SUM(D108:AP108)</f>
        <v>1695401</v>
      </c>
      <c r="D108" s="51">
        <v>1598</v>
      </c>
      <c r="E108" s="51">
        <v>4104</v>
      </c>
      <c r="F108" s="51">
        <v>30583</v>
      </c>
      <c r="G108" s="51">
        <v>13228</v>
      </c>
      <c r="H108" s="51">
        <v>19529</v>
      </c>
      <c r="I108" s="51">
        <v>93410</v>
      </c>
      <c r="J108" s="51">
        <v>749</v>
      </c>
      <c r="K108" s="51">
        <v>22732</v>
      </c>
      <c r="L108" s="51">
        <v>5514</v>
      </c>
      <c r="M108" s="51">
        <v>1368</v>
      </c>
      <c r="N108" s="51">
        <v>9119</v>
      </c>
      <c r="O108" s="51">
        <v>410</v>
      </c>
      <c r="P108" s="51">
        <v>9594</v>
      </c>
      <c r="Q108" s="51">
        <v>16054</v>
      </c>
      <c r="R108" s="51">
        <v>20902</v>
      </c>
      <c r="S108" s="51">
        <v>12607</v>
      </c>
      <c r="T108" s="51">
        <v>619970</v>
      </c>
      <c r="U108" s="51">
        <v>65873</v>
      </c>
      <c r="V108" s="51">
        <v>7851</v>
      </c>
      <c r="W108" s="51">
        <v>4715</v>
      </c>
      <c r="X108" s="51">
        <v>13134</v>
      </c>
      <c r="Y108" s="51">
        <v>1995</v>
      </c>
      <c r="Z108" s="51">
        <v>14584</v>
      </c>
      <c r="AA108" s="51">
        <v>7324</v>
      </c>
      <c r="AB108" s="51">
        <v>5696</v>
      </c>
      <c r="AC108" s="51">
        <v>2670</v>
      </c>
      <c r="AD108" s="51">
        <v>181663</v>
      </c>
      <c r="AE108" s="51">
        <v>6726</v>
      </c>
      <c r="AF108" s="51">
        <v>27890</v>
      </c>
      <c r="AG108" s="51">
        <v>2625</v>
      </c>
      <c r="AH108" s="51">
        <v>178494</v>
      </c>
      <c r="AI108" s="51">
        <v>102991</v>
      </c>
      <c r="AJ108" s="51">
        <v>7989</v>
      </c>
      <c r="AK108" s="51">
        <v>72586</v>
      </c>
      <c r="AL108" s="51">
        <v>1117</v>
      </c>
      <c r="AM108" s="51">
        <v>10532</v>
      </c>
      <c r="AN108" s="51">
        <v>54251</v>
      </c>
      <c r="AO108" s="51">
        <v>7999</v>
      </c>
      <c r="AP108" s="51">
        <v>35225</v>
      </c>
      <c r="AQ108" s="24"/>
    </row>
    <row r="109" spans="1:44" s="10" customFormat="1" x14ac:dyDescent="0.25">
      <c r="A109" s="10" t="s">
        <v>223</v>
      </c>
      <c r="B109" s="66"/>
      <c r="C109" s="60">
        <f t="shared" si="16"/>
        <v>1192150</v>
      </c>
      <c r="D109" s="51">
        <v>2875</v>
      </c>
      <c r="E109" s="51">
        <v>5090</v>
      </c>
      <c r="F109" s="51">
        <v>42972</v>
      </c>
      <c r="G109" s="51">
        <v>16556</v>
      </c>
      <c r="H109" s="51">
        <v>16226</v>
      </c>
      <c r="I109" s="51">
        <v>84180</v>
      </c>
      <c r="J109" s="51">
        <v>1307</v>
      </c>
      <c r="K109" s="51">
        <v>18782</v>
      </c>
      <c r="L109" s="51">
        <v>8429</v>
      </c>
      <c r="M109" s="51">
        <v>1840</v>
      </c>
      <c r="N109" s="51">
        <v>12420</v>
      </c>
      <c r="O109" s="51">
        <v>753</v>
      </c>
      <c r="P109" s="51">
        <v>16295</v>
      </c>
      <c r="Q109" s="51">
        <v>10888</v>
      </c>
      <c r="R109" s="51">
        <v>18173</v>
      </c>
      <c r="S109" s="51">
        <v>6030</v>
      </c>
      <c r="T109" s="51">
        <v>257737</v>
      </c>
      <c r="U109" s="51">
        <v>49674</v>
      </c>
      <c r="V109" s="51">
        <v>8682</v>
      </c>
      <c r="W109" s="51">
        <v>4888</v>
      </c>
      <c r="X109" s="51">
        <v>18565</v>
      </c>
      <c r="Y109" s="51">
        <v>3494</v>
      </c>
      <c r="Z109" s="51">
        <v>11997</v>
      </c>
      <c r="AA109" s="51">
        <v>8418</v>
      </c>
      <c r="AB109" s="51">
        <v>4176</v>
      </c>
      <c r="AC109" s="51">
        <v>3580</v>
      </c>
      <c r="AD109" s="51">
        <v>137436</v>
      </c>
      <c r="AE109" s="51">
        <v>3147</v>
      </c>
      <c r="AF109" s="51">
        <v>23413</v>
      </c>
      <c r="AG109" s="51">
        <v>2455</v>
      </c>
      <c r="AH109" s="51">
        <v>128333</v>
      </c>
      <c r="AI109" s="51">
        <v>104864</v>
      </c>
      <c r="AJ109" s="51">
        <v>12974</v>
      </c>
      <c r="AK109" s="51">
        <v>44940</v>
      </c>
      <c r="AL109" s="51">
        <v>967</v>
      </c>
      <c r="AM109" s="51">
        <v>12701</v>
      </c>
      <c r="AN109" s="51">
        <v>41414</v>
      </c>
      <c r="AO109" s="51">
        <v>7823</v>
      </c>
      <c r="AP109" s="51">
        <v>37656</v>
      </c>
      <c r="AQ109" s="24"/>
    </row>
    <row r="110" spans="1:44" s="10" customFormat="1" x14ac:dyDescent="0.25">
      <c r="A110" s="10" t="s">
        <v>42</v>
      </c>
      <c r="B110" s="66"/>
      <c r="C110" s="10">
        <f>SUM(D110:AP110)</f>
        <v>4468</v>
      </c>
      <c r="D110" s="51">
        <v>7</v>
      </c>
      <c r="E110" s="51">
        <v>18</v>
      </c>
      <c r="F110" s="51">
        <v>96</v>
      </c>
      <c r="G110" s="51">
        <v>47</v>
      </c>
      <c r="H110" s="51">
        <v>32</v>
      </c>
      <c r="I110" s="51">
        <v>197</v>
      </c>
      <c r="J110" s="51">
        <v>4</v>
      </c>
      <c r="K110" s="51">
        <v>88</v>
      </c>
      <c r="L110" s="51">
        <v>27</v>
      </c>
      <c r="M110" s="51">
        <v>3</v>
      </c>
      <c r="N110" s="51">
        <v>119</v>
      </c>
      <c r="O110" s="51">
        <v>1</v>
      </c>
      <c r="P110" s="51">
        <v>24</v>
      </c>
      <c r="Q110" s="51">
        <v>48</v>
      </c>
      <c r="R110" s="51">
        <v>44</v>
      </c>
      <c r="S110" s="51">
        <v>31</v>
      </c>
      <c r="T110" s="51">
        <v>1081</v>
      </c>
      <c r="U110" s="51">
        <v>311</v>
      </c>
      <c r="V110" s="51">
        <v>19</v>
      </c>
      <c r="W110" s="51">
        <v>8</v>
      </c>
      <c r="X110" s="51">
        <v>35</v>
      </c>
      <c r="Y110" s="51">
        <v>4</v>
      </c>
      <c r="Z110" s="51">
        <v>43</v>
      </c>
      <c r="AA110" s="51">
        <v>15</v>
      </c>
      <c r="AB110" s="51">
        <v>15</v>
      </c>
      <c r="AC110" s="51">
        <v>15</v>
      </c>
      <c r="AD110" s="51">
        <v>520</v>
      </c>
      <c r="AE110" s="51">
        <v>11</v>
      </c>
      <c r="AF110" s="51">
        <v>60</v>
      </c>
      <c r="AG110" s="51">
        <v>4</v>
      </c>
      <c r="AH110" s="51">
        <v>583</v>
      </c>
      <c r="AI110" s="51">
        <v>373</v>
      </c>
      <c r="AJ110" s="51">
        <v>26</v>
      </c>
      <c r="AK110" s="51">
        <v>164</v>
      </c>
      <c r="AL110" s="51">
        <v>1</v>
      </c>
      <c r="AM110" s="51">
        <v>41</v>
      </c>
      <c r="AN110" s="51">
        <v>158</v>
      </c>
      <c r="AO110" s="51">
        <v>60</v>
      </c>
      <c r="AP110" s="51">
        <v>135</v>
      </c>
      <c r="AQ110" s="24"/>
    </row>
    <row r="111" spans="1:44" s="10" customFormat="1" x14ac:dyDescent="0.25">
      <c r="A111" s="10" t="s">
        <v>43</v>
      </c>
      <c r="B111" s="66"/>
      <c r="C111" s="60">
        <f>SUM(D111:AP111)</f>
        <v>317</v>
      </c>
      <c r="D111" s="44">
        <v>0</v>
      </c>
      <c r="E111" s="44">
        <v>0</v>
      </c>
      <c r="F111" s="51">
        <v>6</v>
      </c>
      <c r="G111" s="51">
        <v>1</v>
      </c>
      <c r="H111" s="51">
        <v>3</v>
      </c>
      <c r="I111" s="51">
        <v>13</v>
      </c>
      <c r="J111" s="51">
        <v>1</v>
      </c>
      <c r="K111" s="51">
        <v>4</v>
      </c>
      <c r="L111" s="51">
        <v>3</v>
      </c>
      <c r="M111" s="44">
        <v>0</v>
      </c>
      <c r="N111" s="51">
        <v>11</v>
      </c>
      <c r="O111" s="44">
        <v>0</v>
      </c>
      <c r="P111" s="51">
        <v>4</v>
      </c>
      <c r="Q111" s="51">
        <v>3</v>
      </c>
      <c r="R111" s="51">
        <v>5</v>
      </c>
      <c r="S111" s="51">
        <v>1</v>
      </c>
      <c r="T111" s="51">
        <v>70</v>
      </c>
      <c r="U111" s="51">
        <v>8</v>
      </c>
      <c r="V111" s="44">
        <v>0</v>
      </c>
      <c r="W111" s="51">
        <v>2</v>
      </c>
      <c r="X111" s="51">
        <v>5</v>
      </c>
      <c r="Y111" s="51">
        <v>1</v>
      </c>
      <c r="Z111" s="51">
        <v>15</v>
      </c>
      <c r="AA111" s="51">
        <v>3</v>
      </c>
      <c r="AB111" s="51">
        <v>4</v>
      </c>
      <c r="AC111" s="44">
        <v>0</v>
      </c>
      <c r="AD111" s="51">
        <v>43</v>
      </c>
      <c r="AE111" s="51">
        <v>1</v>
      </c>
      <c r="AF111" s="51">
        <v>2</v>
      </c>
      <c r="AG111" s="44">
        <v>0</v>
      </c>
      <c r="AH111" s="51">
        <v>40</v>
      </c>
      <c r="AI111" s="51">
        <v>11</v>
      </c>
      <c r="AJ111" s="51">
        <v>1</v>
      </c>
      <c r="AK111" s="51">
        <v>26</v>
      </c>
      <c r="AL111" s="44">
        <v>0</v>
      </c>
      <c r="AM111" s="51">
        <v>2</v>
      </c>
      <c r="AN111" s="51">
        <v>15</v>
      </c>
      <c r="AO111" s="51">
        <v>1</v>
      </c>
      <c r="AP111" s="51">
        <v>12</v>
      </c>
      <c r="AQ111" s="24"/>
    </row>
    <row r="112" spans="1:44" s="10" customFormat="1" x14ac:dyDescent="0.25">
      <c r="A112" s="10" t="s">
        <v>44</v>
      </c>
      <c r="B112" s="66"/>
      <c r="C112" s="60">
        <f>SUM(D112:AP112)</f>
        <v>280603</v>
      </c>
      <c r="D112" s="51">
        <v>412</v>
      </c>
      <c r="E112" s="51">
        <v>862</v>
      </c>
      <c r="F112" s="51">
        <v>7223</v>
      </c>
      <c r="G112" s="51">
        <v>2977</v>
      </c>
      <c r="H112" s="51">
        <v>2947</v>
      </c>
      <c r="I112" s="51">
        <v>15702</v>
      </c>
      <c r="J112" s="51">
        <v>251</v>
      </c>
      <c r="K112" s="51">
        <v>3900</v>
      </c>
      <c r="L112" s="51">
        <v>1295</v>
      </c>
      <c r="M112" s="51">
        <v>335</v>
      </c>
      <c r="N112" s="51">
        <v>1426</v>
      </c>
      <c r="O112" s="51">
        <v>131</v>
      </c>
      <c r="P112" s="51">
        <v>2181</v>
      </c>
      <c r="Q112" s="51">
        <v>2270</v>
      </c>
      <c r="R112" s="51">
        <v>3538</v>
      </c>
      <c r="S112" s="51">
        <v>1435</v>
      </c>
      <c r="T112" s="51">
        <v>99519</v>
      </c>
      <c r="U112" s="51">
        <v>9485</v>
      </c>
      <c r="V112" s="51">
        <v>1927</v>
      </c>
      <c r="W112" s="51">
        <v>892</v>
      </c>
      <c r="X112" s="51">
        <v>3004</v>
      </c>
      <c r="Y112" s="51">
        <v>479</v>
      </c>
      <c r="Z112" s="51">
        <v>2074</v>
      </c>
      <c r="AA112" s="51">
        <v>1417</v>
      </c>
      <c r="AB112" s="51">
        <v>883</v>
      </c>
      <c r="AC112" s="51">
        <v>567</v>
      </c>
      <c r="AD112" s="51">
        <v>29814</v>
      </c>
      <c r="AE112" s="51">
        <v>859</v>
      </c>
      <c r="AF112" s="51">
        <v>4897</v>
      </c>
      <c r="AG112" s="51">
        <v>498</v>
      </c>
      <c r="AH112" s="51">
        <v>27214</v>
      </c>
      <c r="AI112" s="51">
        <v>19053</v>
      </c>
      <c r="AJ112" s="51">
        <v>1776</v>
      </c>
      <c r="AK112" s="51">
        <v>10936</v>
      </c>
      <c r="AL112" s="51">
        <v>261</v>
      </c>
      <c r="AM112" s="51">
        <v>2336</v>
      </c>
      <c r="AN112" s="51">
        <v>8889</v>
      </c>
      <c r="AO112" s="51">
        <v>1546</v>
      </c>
      <c r="AP112" s="51">
        <v>5392</v>
      </c>
      <c r="AQ112" s="24"/>
    </row>
    <row r="113" spans="1:44" s="10" customFormat="1" x14ac:dyDescent="0.25">
      <c r="A113" s="14" t="s">
        <v>45</v>
      </c>
      <c r="B113" s="66"/>
      <c r="C113" s="10">
        <f>SUM(C110,C112)</f>
        <v>285071</v>
      </c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24"/>
    </row>
    <row r="114" spans="1:44" s="7" customFormat="1" x14ac:dyDescent="0.25">
      <c r="A114" s="5" t="s">
        <v>86</v>
      </c>
      <c r="B114" s="74">
        <f>ABS(C116-C115)</f>
        <v>168483</v>
      </c>
      <c r="C114" s="61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24"/>
      <c r="AR114" s="29"/>
    </row>
    <row r="115" spans="1:44" s="7" customFormat="1" x14ac:dyDescent="0.25">
      <c r="A115" s="30" t="s">
        <v>88</v>
      </c>
      <c r="B115" s="28"/>
      <c r="C115" s="60">
        <f t="shared" ref="C115" si="17">SUM(D115:AP115)</f>
        <v>1344137</v>
      </c>
      <c r="D115" s="50">
        <v>3076</v>
      </c>
      <c r="E115" s="50">
        <v>5411</v>
      </c>
      <c r="F115" s="50">
        <v>48083</v>
      </c>
      <c r="G115" s="50">
        <v>18471</v>
      </c>
      <c r="H115" s="50">
        <v>18875</v>
      </c>
      <c r="I115" s="50">
        <v>93481</v>
      </c>
      <c r="J115" s="50">
        <v>1460</v>
      </c>
      <c r="K115" s="50">
        <v>20486</v>
      </c>
      <c r="L115" s="50">
        <v>9233</v>
      </c>
      <c r="M115" s="50">
        <v>1937</v>
      </c>
      <c r="N115" s="50">
        <v>13680</v>
      </c>
      <c r="O115" s="50">
        <v>818</v>
      </c>
      <c r="P115" s="50">
        <v>17380</v>
      </c>
      <c r="Q115" s="50">
        <v>12245</v>
      </c>
      <c r="R115" s="50">
        <v>19967</v>
      </c>
      <c r="S115" s="50">
        <v>7013</v>
      </c>
      <c r="T115" s="50">
        <v>306553</v>
      </c>
      <c r="U115" s="50">
        <v>55989</v>
      </c>
      <c r="V115" s="50">
        <v>9590</v>
      </c>
      <c r="W115" s="50">
        <v>5312</v>
      </c>
      <c r="X115" s="50">
        <v>20033</v>
      </c>
      <c r="Y115" s="50">
        <v>3856</v>
      </c>
      <c r="Z115" s="50">
        <v>13239</v>
      </c>
      <c r="AA115" s="50">
        <v>9162</v>
      </c>
      <c r="AB115" s="50">
        <v>4654</v>
      </c>
      <c r="AC115" s="50">
        <v>3829</v>
      </c>
      <c r="AD115" s="50">
        <v>152714</v>
      </c>
      <c r="AE115" s="50">
        <v>3437</v>
      </c>
      <c r="AF115" s="50">
        <v>25987</v>
      </c>
      <c r="AG115" s="50">
        <v>2673</v>
      </c>
      <c r="AH115" s="50">
        <v>143403</v>
      </c>
      <c r="AI115" s="50">
        <v>115340</v>
      </c>
      <c r="AJ115" s="50">
        <v>13628</v>
      </c>
      <c r="AK115" s="50">
        <v>52515</v>
      </c>
      <c r="AL115" s="50">
        <v>1101</v>
      </c>
      <c r="AM115" s="50">
        <v>14504</v>
      </c>
      <c r="AN115" s="50">
        <v>44235</v>
      </c>
      <c r="AO115" s="50">
        <v>8646</v>
      </c>
      <c r="AP115" s="50">
        <v>42121</v>
      </c>
      <c r="AQ115" s="24"/>
    </row>
    <row r="116" spans="1:44" s="7" customFormat="1" x14ac:dyDescent="0.25">
      <c r="A116" s="7" t="s">
        <v>87</v>
      </c>
      <c r="B116" s="28"/>
      <c r="C116" s="60">
        <f>SUM(D116:AP116)</f>
        <v>1512620</v>
      </c>
      <c r="D116" s="50">
        <v>1348</v>
      </c>
      <c r="E116" s="50">
        <v>3771</v>
      </c>
      <c r="F116" s="50">
        <v>24989</v>
      </c>
      <c r="G116" s="50">
        <v>11016</v>
      </c>
      <c r="H116" s="50">
        <v>16216</v>
      </c>
      <c r="I116" s="50">
        <v>82405</v>
      </c>
      <c r="J116" s="50">
        <v>577</v>
      </c>
      <c r="K116" s="50">
        <v>20787</v>
      </c>
      <c r="L116" s="50">
        <v>4586</v>
      </c>
      <c r="M116" s="50">
        <v>1221</v>
      </c>
      <c r="N116" s="50">
        <v>7737</v>
      </c>
      <c r="O116" s="50">
        <v>336</v>
      </c>
      <c r="P116" s="50">
        <v>8377</v>
      </c>
      <c r="Q116" s="50">
        <v>14381</v>
      </c>
      <c r="R116" s="50">
        <v>18708</v>
      </c>
      <c r="S116" s="50">
        <v>11263</v>
      </c>
      <c r="T116" s="50">
        <v>558930</v>
      </c>
      <c r="U116" s="50">
        <v>58390</v>
      </c>
      <c r="V116" s="50">
        <v>6765</v>
      </c>
      <c r="W116" s="50">
        <v>4209</v>
      </c>
      <c r="X116" s="50">
        <v>11381</v>
      </c>
      <c r="Y116" s="50">
        <v>1606</v>
      </c>
      <c r="Z116" s="50">
        <v>13026</v>
      </c>
      <c r="AA116" s="50">
        <v>6451</v>
      </c>
      <c r="AB116" s="50">
        <v>5142</v>
      </c>
      <c r="AC116" s="50">
        <v>2381</v>
      </c>
      <c r="AD116" s="50">
        <v>164758</v>
      </c>
      <c r="AE116" s="50">
        <v>6347</v>
      </c>
      <c r="AF116" s="50">
        <v>24818</v>
      </c>
      <c r="AG116" s="50">
        <v>2347</v>
      </c>
      <c r="AH116" s="50">
        <v>160487</v>
      </c>
      <c r="AI116" s="50">
        <v>90855</v>
      </c>
      <c r="AJ116" s="50">
        <v>7156</v>
      </c>
      <c r="AK116" s="50">
        <v>63094</v>
      </c>
      <c r="AL116" s="50">
        <v>947</v>
      </c>
      <c r="AM116" s="50">
        <v>8533</v>
      </c>
      <c r="AN116" s="50">
        <v>50325</v>
      </c>
      <c r="AO116" s="50">
        <v>6806</v>
      </c>
      <c r="AP116" s="50">
        <v>30148</v>
      </c>
      <c r="AQ116" s="24"/>
    </row>
    <row r="117" spans="1:44" s="7" customFormat="1" x14ac:dyDescent="0.25">
      <c r="A117" s="7" t="s">
        <v>42</v>
      </c>
      <c r="B117" s="28"/>
      <c r="C117" s="82">
        <f>SUM(D117:AP117)</f>
        <v>6443</v>
      </c>
      <c r="D117" s="50">
        <v>11</v>
      </c>
      <c r="E117" s="50">
        <v>17</v>
      </c>
      <c r="F117" s="50">
        <v>102</v>
      </c>
      <c r="G117" s="50">
        <v>50</v>
      </c>
      <c r="H117" s="50">
        <v>76</v>
      </c>
      <c r="I117" s="50">
        <v>279</v>
      </c>
      <c r="J117" s="50">
        <v>5</v>
      </c>
      <c r="K117" s="50">
        <v>110</v>
      </c>
      <c r="L117" s="50">
        <v>36</v>
      </c>
      <c r="M117" s="50">
        <v>8</v>
      </c>
      <c r="N117" s="50">
        <v>85</v>
      </c>
      <c r="O117" s="50">
        <v>1</v>
      </c>
      <c r="P117" s="50">
        <v>37</v>
      </c>
      <c r="Q117" s="50">
        <v>62</v>
      </c>
      <c r="R117" s="50">
        <v>44</v>
      </c>
      <c r="S117" s="50">
        <v>54</v>
      </c>
      <c r="T117" s="50">
        <v>1732</v>
      </c>
      <c r="U117" s="50">
        <v>630</v>
      </c>
      <c r="V117" s="50">
        <v>21</v>
      </c>
      <c r="W117" s="50">
        <v>16</v>
      </c>
      <c r="X117" s="50">
        <v>33</v>
      </c>
      <c r="Y117" s="50">
        <v>7</v>
      </c>
      <c r="Z117" s="50">
        <v>72</v>
      </c>
      <c r="AA117" s="50">
        <v>20</v>
      </c>
      <c r="AB117" s="50">
        <v>27</v>
      </c>
      <c r="AC117" s="50">
        <v>17</v>
      </c>
      <c r="AD117" s="50">
        <v>770</v>
      </c>
      <c r="AE117" s="50">
        <v>16</v>
      </c>
      <c r="AF117" s="50">
        <v>72</v>
      </c>
      <c r="AG117" s="50">
        <v>8</v>
      </c>
      <c r="AH117" s="50">
        <v>781</v>
      </c>
      <c r="AI117" s="50">
        <v>476</v>
      </c>
      <c r="AJ117" s="50">
        <v>25</v>
      </c>
      <c r="AK117" s="50">
        <v>310</v>
      </c>
      <c r="AL117" s="50">
        <v>1</v>
      </c>
      <c r="AM117" s="50">
        <v>48</v>
      </c>
      <c r="AN117" s="50">
        <v>177</v>
      </c>
      <c r="AO117" s="50">
        <v>44</v>
      </c>
      <c r="AP117" s="50">
        <v>163</v>
      </c>
      <c r="AQ117" s="24"/>
    </row>
    <row r="118" spans="1:44" s="7" customFormat="1" x14ac:dyDescent="0.25">
      <c r="A118" s="7" t="s">
        <v>43</v>
      </c>
      <c r="B118" s="28"/>
      <c r="C118" s="60">
        <f>SUM(D118:AP118)</f>
        <v>341</v>
      </c>
      <c r="D118" s="45">
        <v>0</v>
      </c>
      <c r="E118" s="45">
        <v>0</v>
      </c>
      <c r="F118" s="50">
        <v>3</v>
      </c>
      <c r="G118" s="50">
        <v>3</v>
      </c>
      <c r="H118" s="50">
        <v>4</v>
      </c>
      <c r="I118" s="50">
        <v>12</v>
      </c>
      <c r="J118" s="50">
        <v>1</v>
      </c>
      <c r="K118" s="50">
        <v>3</v>
      </c>
      <c r="L118" s="50">
        <v>1</v>
      </c>
      <c r="M118" s="50">
        <v>4</v>
      </c>
      <c r="N118" s="50">
        <v>6</v>
      </c>
      <c r="O118" s="45">
        <v>0</v>
      </c>
      <c r="P118" s="50">
        <v>3</v>
      </c>
      <c r="Q118" s="50">
        <v>6</v>
      </c>
      <c r="R118" s="50">
        <v>5</v>
      </c>
      <c r="S118" s="45">
        <v>0</v>
      </c>
      <c r="T118" s="50">
        <v>98</v>
      </c>
      <c r="U118" s="50">
        <v>23</v>
      </c>
      <c r="V118" s="50">
        <v>2</v>
      </c>
      <c r="W118" s="50">
        <v>1</v>
      </c>
      <c r="X118" s="50">
        <v>6</v>
      </c>
      <c r="Y118" s="45">
        <v>0</v>
      </c>
      <c r="Z118" s="50">
        <v>8</v>
      </c>
      <c r="AA118" s="50">
        <v>6</v>
      </c>
      <c r="AB118" s="50">
        <v>2</v>
      </c>
      <c r="AC118" s="45">
        <v>0</v>
      </c>
      <c r="AD118" s="50">
        <v>47</v>
      </c>
      <c r="AE118" s="45">
        <v>0</v>
      </c>
      <c r="AF118" s="50">
        <v>1</v>
      </c>
      <c r="AG118" s="45">
        <v>0</v>
      </c>
      <c r="AH118" s="50">
        <v>44</v>
      </c>
      <c r="AI118" s="50">
        <v>9</v>
      </c>
      <c r="AJ118" s="50">
        <v>1</v>
      </c>
      <c r="AK118" s="50">
        <v>22</v>
      </c>
      <c r="AL118" s="45">
        <v>0</v>
      </c>
      <c r="AM118" s="50">
        <v>2</v>
      </c>
      <c r="AN118" s="50">
        <v>9</v>
      </c>
      <c r="AO118" s="45">
        <v>0</v>
      </c>
      <c r="AP118" s="50">
        <v>9</v>
      </c>
      <c r="AQ118" s="24"/>
    </row>
    <row r="119" spans="1:44" s="7" customFormat="1" x14ac:dyDescent="0.25">
      <c r="A119" s="7" t="s">
        <v>44</v>
      </c>
      <c r="B119" s="28"/>
      <c r="C119" s="60">
        <f>SUM(D119:AP119)</f>
        <v>309398</v>
      </c>
      <c r="D119" s="50">
        <v>457</v>
      </c>
      <c r="E119" s="50">
        <v>875</v>
      </c>
      <c r="F119" s="50">
        <v>7703</v>
      </c>
      <c r="G119" s="50">
        <v>3269</v>
      </c>
      <c r="H119" s="50">
        <v>3566</v>
      </c>
      <c r="I119" s="50">
        <v>17325</v>
      </c>
      <c r="J119" s="50">
        <v>269</v>
      </c>
      <c r="K119" s="50">
        <v>4120</v>
      </c>
      <c r="L119" s="50">
        <v>1412</v>
      </c>
      <c r="M119" s="50">
        <v>376</v>
      </c>
      <c r="N119" s="50">
        <v>1587</v>
      </c>
      <c r="O119" s="50">
        <v>140</v>
      </c>
      <c r="P119" s="50">
        <v>2301</v>
      </c>
      <c r="Q119" s="50">
        <v>2569</v>
      </c>
      <c r="R119" s="50">
        <v>3938</v>
      </c>
      <c r="S119" s="50">
        <v>1774</v>
      </c>
      <c r="T119" s="50">
        <v>111064</v>
      </c>
      <c r="U119" s="50">
        <v>10319</v>
      </c>
      <c r="V119" s="50">
        <v>2101</v>
      </c>
      <c r="W119" s="50">
        <v>967</v>
      </c>
      <c r="X119" s="50">
        <v>3290</v>
      </c>
      <c r="Y119" s="50">
        <v>504</v>
      </c>
      <c r="Z119" s="50">
        <v>2368</v>
      </c>
      <c r="AA119" s="50">
        <v>1538</v>
      </c>
      <c r="AB119" s="50">
        <v>949</v>
      </c>
      <c r="AC119" s="50">
        <v>605</v>
      </c>
      <c r="AD119" s="50">
        <v>31187</v>
      </c>
      <c r="AE119" s="50">
        <v>944</v>
      </c>
      <c r="AF119" s="50">
        <v>5384</v>
      </c>
      <c r="AG119" s="50">
        <v>554</v>
      </c>
      <c r="AH119" s="50">
        <v>29949</v>
      </c>
      <c r="AI119" s="50">
        <v>20612</v>
      </c>
      <c r="AJ119" s="50">
        <v>1956</v>
      </c>
      <c r="AK119" s="50">
        <v>12711</v>
      </c>
      <c r="AL119" s="50">
        <v>297</v>
      </c>
      <c r="AM119" s="50">
        <v>2525</v>
      </c>
      <c r="AN119" s="50">
        <v>9981</v>
      </c>
      <c r="AO119" s="50">
        <v>1933</v>
      </c>
      <c r="AP119" s="50">
        <v>5979</v>
      </c>
      <c r="AQ119" s="24"/>
    </row>
    <row r="120" spans="1:44" s="7" customFormat="1" x14ac:dyDescent="0.25">
      <c r="A120" s="18" t="s">
        <v>45</v>
      </c>
      <c r="B120" s="28"/>
      <c r="C120" s="82">
        <f>SUM(C117,C119)</f>
        <v>315841</v>
      </c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24"/>
    </row>
    <row r="121" spans="1:44" s="10" customFormat="1" x14ac:dyDescent="0.25">
      <c r="A121" s="5" t="s">
        <v>89</v>
      </c>
      <c r="B121" s="76">
        <f>SUM(C122-C123)</f>
        <v>203433</v>
      </c>
      <c r="C121" s="6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I121" s="51"/>
      <c r="AJ121" s="51"/>
      <c r="AK121" s="51"/>
      <c r="AL121" s="51"/>
      <c r="AM121" s="51"/>
      <c r="AN121" s="51"/>
      <c r="AO121" s="51"/>
      <c r="AP121" s="51"/>
      <c r="AQ121" s="24"/>
      <c r="AR121" s="29"/>
    </row>
    <row r="122" spans="1:44" s="10" customFormat="1" x14ac:dyDescent="0.25">
      <c r="A122" s="31" t="s">
        <v>90</v>
      </c>
      <c r="B122" s="66"/>
      <c r="C122" s="60">
        <f t="shared" ref="C122:C123" si="18">SUM(D122:AP122)</f>
        <v>1564443</v>
      </c>
      <c r="D122" s="51">
        <v>1382</v>
      </c>
      <c r="E122" s="51">
        <v>3883</v>
      </c>
      <c r="F122" s="51">
        <v>23756</v>
      </c>
      <c r="G122" s="51">
        <v>12014</v>
      </c>
      <c r="H122" s="51">
        <v>17810</v>
      </c>
      <c r="I122" s="51">
        <v>82101</v>
      </c>
      <c r="J122" s="51">
        <v>607</v>
      </c>
      <c r="K122" s="51">
        <v>21056</v>
      </c>
      <c r="L122" s="51">
        <v>5052</v>
      </c>
      <c r="M122" s="51">
        <v>1246</v>
      </c>
      <c r="N122" s="51">
        <v>7508</v>
      </c>
      <c r="O122" s="51">
        <v>372</v>
      </c>
      <c r="P122" s="51">
        <v>8534</v>
      </c>
      <c r="Q122" s="51">
        <v>15116</v>
      </c>
      <c r="R122" s="51">
        <v>19587</v>
      </c>
      <c r="S122" s="51">
        <v>11968</v>
      </c>
      <c r="T122" s="51">
        <v>584503</v>
      </c>
      <c r="U122" s="51">
        <v>61733</v>
      </c>
      <c r="V122" s="51">
        <v>6733</v>
      </c>
      <c r="W122" s="51">
        <v>4333</v>
      </c>
      <c r="X122" s="51">
        <v>12301</v>
      </c>
      <c r="Y122" s="51">
        <v>1633</v>
      </c>
      <c r="Z122" s="51">
        <v>13817</v>
      </c>
      <c r="AA122" s="51">
        <v>6729</v>
      </c>
      <c r="AB122" s="51">
        <v>5386</v>
      </c>
      <c r="AC122" s="51">
        <v>2451</v>
      </c>
      <c r="AD122" s="51">
        <v>166160</v>
      </c>
      <c r="AE122" s="51">
        <v>6559</v>
      </c>
      <c r="AF122" s="51">
        <v>26264</v>
      </c>
      <c r="AG122" s="51">
        <v>2401</v>
      </c>
      <c r="AH122" s="51">
        <v>168912</v>
      </c>
      <c r="AI122" s="51">
        <v>91030</v>
      </c>
      <c r="AJ122" s="51">
        <v>7226</v>
      </c>
      <c r="AK122" s="51">
        <v>66732</v>
      </c>
      <c r="AL122" s="51">
        <v>1020</v>
      </c>
      <c r="AM122" s="51">
        <v>8358</v>
      </c>
      <c r="AN122" s="51">
        <v>52872</v>
      </c>
      <c r="AO122" s="51">
        <v>6991</v>
      </c>
      <c r="AP122" s="51">
        <v>28307</v>
      </c>
      <c r="AQ122" s="24"/>
    </row>
    <row r="123" spans="1:44" s="10" customFormat="1" x14ac:dyDescent="0.25">
      <c r="A123" s="10" t="s">
        <v>91</v>
      </c>
      <c r="B123" s="66"/>
      <c r="C123" s="60">
        <f t="shared" si="18"/>
        <v>1361010</v>
      </c>
      <c r="D123" s="51">
        <v>3130</v>
      </c>
      <c r="E123" s="51">
        <v>5433</v>
      </c>
      <c r="F123" s="51">
        <v>50660</v>
      </c>
      <c r="G123" s="51">
        <v>18195</v>
      </c>
      <c r="H123" s="51">
        <v>18094</v>
      </c>
      <c r="I123" s="51">
        <v>94162</v>
      </c>
      <c r="J123" s="51">
        <v>1496</v>
      </c>
      <c r="K123" s="51">
        <v>20499</v>
      </c>
      <c r="L123" s="51">
        <v>9111</v>
      </c>
      <c r="M123" s="51">
        <v>1972</v>
      </c>
      <c r="N123" s="51">
        <v>14216</v>
      </c>
      <c r="O123" s="51">
        <v>804</v>
      </c>
      <c r="P123" s="51">
        <v>17530</v>
      </c>
      <c r="Q123" s="51">
        <v>12203</v>
      </c>
      <c r="R123" s="51">
        <v>19992</v>
      </c>
      <c r="S123" s="51">
        <v>6722</v>
      </c>
      <c r="T123" s="51">
        <v>312409</v>
      </c>
      <c r="U123" s="51">
        <v>54999</v>
      </c>
      <c r="V123" s="51">
        <v>10071</v>
      </c>
      <c r="W123" s="51">
        <v>5242</v>
      </c>
      <c r="X123" s="51">
        <v>19831</v>
      </c>
      <c r="Y123" s="51">
        <v>3915</v>
      </c>
      <c r="Z123" s="51">
        <v>13048</v>
      </c>
      <c r="AA123" s="51">
        <v>9119</v>
      </c>
      <c r="AB123" s="51">
        <v>4537</v>
      </c>
      <c r="AC123" s="51">
        <v>3865</v>
      </c>
      <c r="AD123" s="51">
        <v>157121</v>
      </c>
      <c r="AE123" s="51">
        <v>3392</v>
      </c>
      <c r="AF123" s="51">
        <v>25820</v>
      </c>
      <c r="AG123" s="51">
        <v>2624</v>
      </c>
      <c r="AH123" s="51">
        <v>142285</v>
      </c>
      <c r="AI123" s="51">
        <v>118707</v>
      </c>
      <c r="AJ123" s="51">
        <v>13856</v>
      </c>
      <c r="AK123" s="51">
        <v>52151</v>
      </c>
      <c r="AL123" s="51">
        <v>1049</v>
      </c>
      <c r="AM123" s="51">
        <v>15149</v>
      </c>
      <c r="AN123" s="51">
        <v>43606</v>
      </c>
      <c r="AO123" s="51">
        <v>8701</v>
      </c>
      <c r="AP123" s="51">
        <v>45294</v>
      </c>
      <c r="AQ123" s="24"/>
    </row>
    <row r="124" spans="1:44" s="10" customFormat="1" x14ac:dyDescent="0.25">
      <c r="A124" s="10" t="s">
        <v>42</v>
      </c>
      <c r="B124" s="66"/>
      <c r="C124" s="10">
        <f>SUM(D124:AP124)</f>
        <v>6261</v>
      </c>
      <c r="D124" s="51">
        <v>6</v>
      </c>
      <c r="E124" s="51">
        <v>31</v>
      </c>
      <c r="F124" s="51">
        <v>128</v>
      </c>
      <c r="G124" s="51">
        <v>51</v>
      </c>
      <c r="H124" s="51">
        <v>60</v>
      </c>
      <c r="I124" s="51">
        <v>456</v>
      </c>
      <c r="J124" s="51">
        <v>3</v>
      </c>
      <c r="K124" s="51">
        <v>105</v>
      </c>
      <c r="L124" s="51">
        <v>36</v>
      </c>
      <c r="M124" s="51">
        <v>9</v>
      </c>
      <c r="N124" s="51">
        <v>87</v>
      </c>
      <c r="O124" s="51">
        <v>2</v>
      </c>
      <c r="P124" s="51">
        <v>43</v>
      </c>
      <c r="Q124" s="51">
        <v>63</v>
      </c>
      <c r="R124" s="51">
        <v>65</v>
      </c>
      <c r="S124" s="51">
        <v>34</v>
      </c>
      <c r="T124" s="51">
        <v>1461</v>
      </c>
      <c r="U124" s="51">
        <v>380</v>
      </c>
      <c r="V124" s="51">
        <v>19</v>
      </c>
      <c r="W124" s="51">
        <v>14</v>
      </c>
      <c r="X124" s="51">
        <v>57</v>
      </c>
      <c r="Y124" s="51">
        <v>9</v>
      </c>
      <c r="Z124" s="51">
        <v>75</v>
      </c>
      <c r="AA124" s="51">
        <v>22</v>
      </c>
      <c r="AB124" s="51">
        <v>22</v>
      </c>
      <c r="AC124" s="51">
        <v>15</v>
      </c>
      <c r="AD124" s="51">
        <v>878</v>
      </c>
      <c r="AE124" s="51">
        <v>19</v>
      </c>
      <c r="AF124" s="51">
        <v>76</v>
      </c>
      <c r="AG124" s="51">
        <v>8</v>
      </c>
      <c r="AH124" s="51">
        <v>663</v>
      </c>
      <c r="AI124" s="51">
        <v>679</v>
      </c>
      <c r="AJ124" s="51">
        <v>44</v>
      </c>
      <c r="AK124" s="51">
        <v>228</v>
      </c>
      <c r="AL124" s="51">
        <v>1</v>
      </c>
      <c r="AM124" s="51">
        <v>43</v>
      </c>
      <c r="AN124" s="51">
        <v>166</v>
      </c>
      <c r="AO124" s="51">
        <v>45</v>
      </c>
      <c r="AP124" s="51">
        <v>158</v>
      </c>
      <c r="AQ124" s="24"/>
    </row>
    <row r="125" spans="1:44" s="10" customFormat="1" x14ac:dyDescent="0.25">
      <c r="A125" s="10" t="s">
        <v>43</v>
      </c>
      <c r="B125" s="66"/>
      <c r="C125" s="60">
        <f>SUM(D125:AP125)</f>
        <v>370</v>
      </c>
      <c r="D125" s="44">
        <v>0</v>
      </c>
      <c r="E125" s="44">
        <v>0</v>
      </c>
      <c r="F125" s="51">
        <v>3</v>
      </c>
      <c r="G125" s="51">
        <v>4</v>
      </c>
      <c r="H125" s="51">
        <v>5</v>
      </c>
      <c r="I125" s="51">
        <v>15</v>
      </c>
      <c r="J125" s="51">
        <v>1</v>
      </c>
      <c r="K125" s="51">
        <v>5</v>
      </c>
      <c r="L125" s="51">
        <v>6</v>
      </c>
      <c r="M125" s="51">
        <v>3</v>
      </c>
      <c r="N125" s="51">
        <v>13</v>
      </c>
      <c r="O125" s="44">
        <v>0</v>
      </c>
      <c r="P125" s="51">
        <v>4</v>
      </c>
      <c r="Q125" s="51">
        <v>2</v>
      </c>
      <c r="R125" s="51">
        <v>4</v>
      </c>
      <c r="S125" s="51">
        <v>1</v>
      </c>
      <c r="T125" s="51">
        <v>74</v>
      </c>
      <c r="U125" s="51">
        <v>16</v>
      </c>
      <c r="V125" s="44">
        <v>0</v>
      </c>
      <c r="W125" s="44">
        <v>0</v>
      </c>
      <c r="X125" s="51">
        <v>15</v>
      </c>
      <c r="Y125" s="44">
        <v>0</v>
      </c>
      <c r="Z125" s="51">
        <v>11</v>
      </c>
      <c r="AA125" s="51">
        <v>4</v>
      </c>
      <c r="AB125" s="51">
        <v>3</v>
      </c>
      <c r="AC125" s="44">
        <v>0</v>
      </c>
      <c r="AD125" s="51">
        <v>52</v>
      </c>
      <c r="AE125" s="44">
        <v>0</v>
      </c>
      <c r="AF125" s="51">
        <v>2</v>
      </c>
      <c r="AG125" s="44">
        <v>0</v>
      </c>
      <c r="AH125" s="51">
        <v>36</v>
      </c>
      <c r="AI125" s="51">
        <v>14</v>
      </c>
      <c r="AJ125" s="51">
        <v>2</v>
      </c>
      <c r="AK125" s="51">
        <v>51</v>
      </c>
      <c r="AL125" s="44">
        <v>0</v>
      </c>
      <c r="AM125" s="51">
        <v>1</v>
      </c>
      <c r="AN125" s="51">
        <v>14</v>
      </c>
      <c r="AO125" s="51">
        <v>1</v>
      </c>
      <c r="AP125" s="51">
        <v>8</v>
      </c>
      <c r="AQ125" s="24"/>
    </row>
    <row r="126" spans="1:44" s="10" customFormat="1" x14ac:dyDescent="0.25">
      <c r="A126" s="10" t="s">
        <v>44</v>
      </c>
      <c r="B126" s="66"/>
      <c r="C126" s="60">
        <f>SUM(D126:AP126)</f>
        <v>240855</v>
      </c>
      <c r="D126" s="51">
        <v>374</v>
      </c>
      <c r="E126" s="51">
        <v>727</v>
      </c>
      <c r="F126" s="51">
        <v>6333</v>
      </c>
      <c r="G126" s="51">
        <v>2545</v>
      </c>
      <c r="H126" s="51">
        <v>2768</v>
      </c>
      <c r="I126" s="51">
        <v>16768</v>
      </c>
      <c r="J126" s="51">
        <v>205</v>
      </c>
      <c r="K126" s="51">
        <v>3841</v>
      </c>
      <c r="L126" s="51">
        <v>1063</v>
      </c>
      <c r="M126" s="51">
        <v>316</v>
      </c>
      <c r="N126" s="51">
        <v>1271</v>
      </c>
      <c r="O126" s="51">
        <v>117</v>
      </c>
      <c r="P126" s="51">
        <v>1987</v>
      </c>
      <c r="Q126" s="51">
        <v>1879</v>
      </c>
      <c r="R126" s="51">
        <v>3014</v>
      </c>
      <c r="S126" s="51">
        <v>1379</v>
      </c>
      <c r="T126" s="51">
        <v>79930</v>
      </c>
      <c r="U126" s="51">
        <v>8223</v>
      </c>
      <c r="V126" s="51">
        <v>1656</v>
      </c>
      <c r="W126" s="51">
        <v>916</v>
      </c>
      <c r="X126" s="51">
        <v>2539</v>
      </c>
      <c r="Y126" s="51">
        <v>416</v>
      </c>
      <c r="Z126" s="51">
        <v>1762</v>
      </c>
      <c r="AA126" s="51">
        <v>1303</v>
      </c>
      <c r="AB126" s="51">
        <v>826</v>
      </c>
      <c r="AC126" s="51">
        <v>501</v>
      </c>
      <c r="AD126" s="51">
        <v>25265</v>
      </c>
      <c r="AE126" s="51">
        <v>774</v>
      </c>
      <c r="AF126" s="51">
        <v>4100</v>
      </c>
      <c r="AG126" s="51">
        <v>549</v>
      </c>
      <c r="AH126" s="51">
        <v>22768</v>
      </c>
      <c r="AI126" s="51">
        <v>16862</v>
      </c>
      <c r="AJ126" s="51">
        <v>1638</v>
      </c>
      <c r="AK126" s="51">
        <v>9490</v>
      </c>
      <c r="AL126" s="51">
        <v>276</v>
      </c>
      <c r="AM126" s="51">
        <v>2061</v>
      </c>
      <c r="AN126" s="51">
        <v>8069</v>
      </c>
      <c r="AO126" s="51">
        <v>1691</v>
      </c>
      <c r="AP126" s="51">
        <v>4653</v>
      </c>
      <c r="AQ126" s="24"/>
    </row>
    <row r="127" spans="1:44" s="10" customFormat="1" x14ac:dyDescent="0.25">
      <c r="A127" s="16" t="s">
        <v>45</v>
      </c>
      <c r="B127" s="66"/>
      <c r="C127" s="10">
        <f>SUM(C124,C126)</f>
        <v>247116</v>
      </c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24"/>
    </row>
    <row r="128" spans="1:44" s="7" customFormat="1" x14ac:dyDescent="0.25">
      <c r="A128" s="5" t="s">
        <v>92</v>
      </c>
      <c r="B128" s="74">
        <f>SUM(C129-C130)</f>
        <v>503672</v>
      </c>
      <c r="C128" s="61"/>
      <c r="D128" s="52"/>
      <c r="E128" s="52"/>
      <c r="F128" s="52"/>
      <c r="G128" s="52"/>
      <c r="H128" s="52"/>
      <c r="I128" s="52"/>
      <c r="J128" s="50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0"/>
      <c r="X128" s="52"/>
      <c r="Y128" s="52"/>
      <c r="Z128" s="50"/>
      <c r="AA128" s="52"/>
      <c r="AB128" s="52"/>
      <c r="AC128" s="50"/>
      <c r="AD128" s="52"/>
      <c r="AE128" s="52"/>
      <c r="AF128" s="52"/>
      <c r="AG128" s="52"/>
      <c r="AH128" s="53"/>
      <c r="AI128" s="52"/>
      <c r="AJ128" s="52"/>
      <c r="AK128" s="50"/>
      <c r="AL128" s="50"/>
      <c r="AM128" s="50"/>
      <c r="AN128" s="50"/>
      <c r="AO128" s="52"/>
      <c r="AP128" s="52"/>
      <c r="AQ128" s="25"/>
      <c r="AR128" s="29"/>
    </row>
    <row r="129" spans="1:44" s="7" customFormat="1" x14ac:dyDescent="0.25">
      <c r="A129" s="30" t="s">
        <v>93</v>
      </c>
      <c r="B129" s="28"/>
      <c r="C129" s="60">
        <f t="shared" ref="C129:C130" si="19">SUM(D129:AP129)</f>
        <v>1692083</v>
      </c>
      <c r="D129" s="50">
        <v>1552</v>
      </c>
      <c r="E129" s="50">
        <v>4246</v>
      </c>
      <c r="F129" s="50">
        <v>25868</v>
      </c>
      <c r="G129" s="50">
        <v>12946</v>
      </c>
      <c r="H129" s="50">
        <v>18328</v>
      </c>
      <c r="I129" s="50">
        <v>92716</v>
      </c>
      <c r="J129" s="50">
        <v>728</v>
      </c>
      <c r="K129" s="50">
        <v>22326</v>
      </c>
      <c r="L129" s="50">
        <v>5445</v>
      </c>
      <c r="M129" s="50">
        <v>1424</v>
      </c>
      <c r="N129" s="50">
        <v>7753</v>
      </c>
      <c r="O129" s="50">
        <v>433</v>
      </c>
      <c r="P129" s="50">
        <v>9241</v>
      </c>
      <c r="Q129" s="50">
        <v>15024</v>
      </c>
      <c r="R129" s="50">
        <v>21006</v>
      </c>
      <c r="S129" s="50">
        <v>12455</v>
      </c>
      <c r="T129" s="50">
        <v>626897</v>
      </c>
      <c r="U129" s="50">
        <v>66262</v>
      </c>
      <c r="V129" s="50">
        <v>7200</v>
      </c>
      <c r="W129" s="50">
        <v>4467</v>
      </c>
      <c r="X129" s="50">
        <v>12883</v>
      </c>
      <c r="Y129" s="50">
        <v>2024</v>
      </c>
      <c r="Z129" s="50">
        <v>14327</v>
      </c>
      <c r="AA129" s="50">
        <v>7500</v>
      </c>
      <c r="AB129" s="50">
        <v>5461</v>
      </c>
      <c r="AC129" s="50">
        <v>2772</v>
      </c>
      <c r="AD129" s="50">
        <v>181272</v>
      </c>
      <c r="AE129" s="50">
        <v>6923</v>
      </c>
      <c r="AF129" s="59">
        <v>27501</v>
      </c>
      <c r="AG129" s="50">
        <v>2570</v>
      </c>
      <c r="AH129" s="52">
        <v>178169</v>
      </c>
      <c r="AI129" s="50">
        <v>108255</v>
      </c>
      <c r="AJ129" s="50">
        <v>8459</v>
      </c>
      <c r="AK129" s="50">
        <v>71180</v>
      </c>
      <c r="AL129" s="50">
        <v>1072</v>
      </c>
      <c r="AM129" s="50">
        <v>9697</v>
      </c>
      <c r="AN129" s="50">
        <v>54723</v>
      </c>
      <c r="AO129" s="50">
        <v>8291</v>
      </c>
      <c r="AP129" s="50">
        <v>32687</v>
      </c>
      <c r="AQ129" s="25"/>
      <c r="AR129" s="13"/>
    </row>
    <row r="130" spans="1:44" s="7" customFormat="1" x14ac:dyDescent="0.25">
      <c r="A130" s="7" t="s">
        <v>94</v>
      </c>
      <c r="B130" s="28"/>
      <c r="C130" s="60">
        <f t="shared" si="19"/>
        <v>1188411</v>
      </c>
      <c r="D130" s="50">
        <v>3010</v>
      </c>
      <c r="E130" s="50">
        <v>4970</v>
      </c>
      <c r="F130" s="50">
        <v>49148</v>
      </c>
      <c r="G130" s="50">
        <v>17107</v>
      </c>
      <c r="H130" s="50">
        <v>17171</v>
      </c>
      <c r="I130" s="50">
        <v>83301</v>
      </c>
      <c r="J130" s="50">
        <v>1407</v>
      </c>
      <c r="K130" s="50">
        <v>18973</v>
      </c>
      <c r="L130" s="50">
        <v>8671</v>
      </c>
      <c r="M130" s="50">
        <v>1860</v>
      </c>
      <c r="N130" s="50">
        <v>14172</v>
      </c>
      <c r="O130" s="50">
        <v>748</v>
      </c>
      <c r="P130" s="50">
        <v>16974</v>
      </c>
      <c r="Q130" s="50">
        <v>11745</v>
      </c>
      <c r="R130" s="50">
        <v>18110</v>
      </c>
      <c r="S130" s="50">
        <v>6020</v>
      </c>
      <c r="T130" s="50">
        <v>245435</v>
      </c>
      <c r="U130" s="50">
        <v>48521</v>
      </c>
      <c r="V130" s="50">
        <v>9404</v>
      </c>
      <c r="W130" s="50">
        <v>5169</v>
      </c>
      <c r="X130" s="50">
        <v>18846</v>
      </c>
      <c r="Y130" s="50">
        <v>3598</v>
      </c>
      <c r="Z130" s="50">
        <v>12056</v>
      </c>
      <c r="AA130" s="50">
        <v>8788</v>
      </c>
      <c r="AB130" s="50">
        <v>4356</v>
      </c>
      <c r="AC130" s="50">
        <v>3588</v>
      </c>
      <c r="AD130" s="50">
        <v>135415</v>
      </c>
      <c r="AE130" s="50">
        <v>2983</v>
      </c>
      <c r="AF130" s="50">
        <v>23510</v>
      </c>
      <c r="AG130" s="50">
        <v>2474</v>
      </c>
      <c r="AH130" s="50">
        <v>128173</v>
      </c>
      <c r="AI130" s="50">
        <v>101241</v>
      </c>
      <c r="AJ130" s="50">
        <v>12793</v>
      </c>
      <c r="AK130" s="50">
        <v>45548</v>
      </c>
      <c r="AL130" s="50">
        <v>1023</v>
      </c>
      <c r="AM130" s="50">
        <v>13747</v>
      </c>
      <c r="AN130" s="50">
        <v>40801</v>
      </c>
      <c r="AO130" s="50">
        <v>7407</v>
      </c>
      <c r="AP130" s="50">
        <v>40148</v>
      </c>
      <c r="AQ130" s="25"/>
      <c r="AR130" s="13"/>
    </row>
    <row r="131" spans="1:44" s="7" customFormat="1" x14ac:dyDescent="0.25">
      <c r="A131" s="7" t="s">
        <v>42</v>
      </c>
      <c r="B131" s="28"/>
      <c r="C131" s="82">
        <f>SUM(D131:AP131)</f>
        <v>4575</v>
      </c>
      <c r="D131" s="50">
        <v>5</v>
      </c>
      <c r="E131" s="50">
        <v>14</v>
      </c>
      <c r="F131" s="50">
        <v>102</v>
      </c>
      <c r="G131" s="50">
        <v>29</v>
      </c>
      <c r="H131" s="50">
        <v>36</v>
      </c>
      <c r="I131" s="50">
        <v>212</v>
      </c>
      <c r="J131" s="50">
        <v>3</v>
      </c>
      <c r="K131" s="50">
        <v>109</v>
      </c>
      <c r="L131" s="50">
        <v>21</v>
      </c>
      <c r="M131" s="50">
        <v>6</v>
      </c>
      <c r="N131" s="50">
        <v>80</v>
      </c>
      <c r="O131" s="50">
        <v>1</v>
      </c>
      <c r="P131" s="50">
        <v>35</v>
      </c>
      <c r="Q131" s="50">
        <v>46</v>
      </c>
      <c r="R131" s="50">
        <v>45</v>
      </c>
      <c r="S131" s="50">
        <v>25</v>
      </c>
      <c r="T131" s="50">
        <v>1075</v>
      </c>
      <c r="U131" s="50">
        <v>285</v>
      </c>
      <c r="V131" s="50">
        <v>10</v>
      </c>
      <c r="W131" s="50">
        <v>12</v>
      </c>
      <c r="X131" s="50">
        <v>46</v>
      </c>
      <c r="Y131" s="50">
        <v>4</v>
      </c>
      <c r="Z131" s="50">
        <v>54</v>
      </c>
      <c r="AA131" s="50">
        <v>16</v>
      </c>
      <c r="AB131" s="50">
        <v>18</v>
      </c>
      <c r="AC131" s="50">
        <v>13</v>
      </c>
      <c r="AD131" s="50">
        <v>529</v>
      </c>
      <c r="AE131" s="50">
        <v>10</v>
      </c>
      <c r="AF131" s="50">
        <v>80</v>
      </c>
      <c r="AG131" s="50">
        <v>11</v>
      </c>
      <c r="AH131" s="50">
        <v>573</v>
      </c>
      <c r="AI131" s="50">
        <v>407</v>
      </c>
      <c r="AJ131" s="50">
        <v>28</v>
      </c>
      <c r="AK131" s="50">
        <v>245</v>
      </c>
      <c r="AL131" s="50">
        <v>2</v>
      </c>
      <c r="AM131" s="50">
        <v>49</v>
      </c>
      <c r="AN131" s="50">
        <v>144</v>
      </c>
      <c r="AO131" s="50">
        <v>42</v>
      </c>
      <c r="AP131" s="50">
        <v>153</v>
      </c>
      <c r="AQ131" s="25"/>
      <c r="AR131" s="13"/>
    </row>
    <row r="132" spans="1:44" s="7" customFormat="1" x14ac:dyDescent="0.25">
      <c r="A132" s="7" t="s">
        <v>43</v>
      </c>
      <c r="B132" s="28"/>
      <c r="C132" s="60">
        <f>SUM(D132:AP132)</f>
        <v>278</v>
      </c>
      <c r="D132" s="45">
        <v>0</v>
      </c>
      <c r="E132" s="45">
        <v>0</v>
      </c>
      <c r="F132" s="50">
        <v>5</v>
      </c>
      <c r="G132" s="50">
        <v>1</v>
      </c>
      <c r="H132" s="50">
        <v>1</v>
      </c>
      <c r="I132" s="50">
        <v>10</v>
      </c>
      <c r="J132" s="50">
        <v>1</v>
      </c>
      <c r="K132" s="50">
        <v>4</v>
      </c>
      <c r="L132" s="50">
        <v>3</v>
      </c>
      <c r="M132" s="50">
        <v>2</v>
      </c>
      <c r="N132" s="50">
        <v>16</v>
      </c>
      <c r="O132" s="45">
        <v>0</v>
      </c>
      <c r="P132" s="50">
        <v>4</v>
      </c>
      <c r="Q132" s="50">
        <v>6</v>
      </c>
      <c r="R132" s="50">
        <v>2</v>
      </c>
      <c r="S132" s="45">
        <v>0</v>
      </c>
      <c r="T132" s="50">
        <v>74</v>
      </c>
      <c r="U132" s="50">
        <v>11</v>
      </c>
      <c r="V132" s="50">
        <v>1</v>
      </c>
      <c r="W132" s="45">
        <v>0</v>
      </c>
      <c r="X132" s="50">
        <v>7</v>
      </c>
      <c r="Y132" s="45">
        <v>0</v>
      </c>
      <c r="Z132" s="50">
        <v>7</v>
      </c>
      <c r="AA132" s="50">
        <v>3</v>
      </c>
      <c r="AB132" s="45">
        <v>0</v>
      </c>
      <c r="AC132" s="45">
        <v>0</v>
      </c>
      <c r="AD132" s="50">
        <v>30</v>
      </c>
      <c r="AE132" s="50">
        <v>1</v>
      </c>
      <c r="AF132" s="50">
        <v>7</v>
      </c>
      <c r="AG132" s="45">
        <v>0</v>
      </c>
      <c r="AH132" s="50">
        <v>30</v>
      </c>
      <c r="AI132" s="50">
        <v>9</v>
      </c>
      <c r="AJ132" s="45">
        <v>0</v>
      </c>
      <c r="AK132" s="50">
        <v>26</v>
      </c>
      <c r="AL132" s="45">
        <v>0</v>
      </c>
      <c r="AM132" s="50">
        <v>1</v>
      </c>
      <c r="AN132" s="50">
        <v>7</v>
      </c>
      <c r="AO132" s="45">
        <v>0</v>
      </c>
      <c r="AP132" s="50">
        <v>9</v>
      </c>
      <c r="AQ132" s="25"/>
      <c r="AR132" s="13"/>
    </row>
    <row r="133" spans="1:44" s="7" customFormat="1" x14ac:dyDescent="0.25">
      <c r="A133" s="7" t="s">
        <v>44</v>
      </c>
      <c r="B133" s="28"/>
      <c r="C133" s="60">
        <f>SUM(D133:AP133)</f>
        <v>287592</v>
      </c>
      <c r="D133" s="50">
        <v>325</v>
      </c>
      <c r="E133" s="50">
        <v>844</v>
      </c>
      <c r="F133" s="50">
        <v>5757</v>
      </c>
      <c r="G133" s="50">
        <v>2726</v>
      </c>
      <c r="H133" s="50">
        <v>3201</v>
      </c>
      <c r="I133" s="50">
        <v>17263</v>
      </c>
      <c r="J133" s="50">
        <v>173</v>
      </c>
      <c r="K133" s="50">
        <v>4094</v>
      </c>
      <c r="L133" s="50">
        <v>1128</v>
      </c>
      <c r="M133" s="50">
        <v>254</v>
      </c>
      <c r="N133" s="50">
        <v>1074</v>
      </c>
      <c r="O133" s="50">
        <v>113</v>
      </c>
      <c r="P133" s="50">
        <v>1844</v>
      </c>
      <c r="Q133" s="50">
        <v>2442</v>
      </c>
      <c r="R133" s="50">
        <v>3499</v>
      </c>
      <c r="S133" s="50">
        <v>1604</v>
      </c>
      <c r="T133" s="50">
        <v>104896</v>
      </c>
      <c r="U133" s="50">
        <v>10272</v>
      </c>
      <c r="V133" s="50">
        <v>1864</v>
      </c>
      <c r="W133" s="50">
        <v>857</v>
      </c>
      <c r="X133" s="50">
        <v>2961</v>
      </c>
      <c r="Y133" s="50">
        <v>347</v>
      </c>
      <c r="Z133" s="50">
        <v>2269</v>
      </c>
      <c r="AA133" s="50">
        <v>870</v>
      </c>
      <c r="AB133" s="50">
        <v>939</v>
      </c>
      <c r="AC133" s="50">
        <v>459</v>
      </c>
      <c r="AD133" s="50">
        <v>32230</v>
      </c>
      <c r="AE133" s="50">
        <v>827</v>
      </c>
      <c r="AF133" s="50">
        <v>5164</v>
      </c>
      <c r="AG133" s="50">
        <v>527</v>
      </c>
      <c r="AH133" s="50">
        <v>27719</v>
      </c>
      <c r="AI133" s="50">
        <v>17380</v>
      </c>
      <c r="AJ133" s="50">
        <v>1486</v>
      </c>
      <c r="AK133" s="50">
        <v>11653</v>
      </c>
      <c r="AL133" s="50">
        <v>249</v>
      </c>
      <c r="AM133" s="50">
        <v>2118</v>
      </c>
      <c r="AN133" s="50">
        <v>9052</v>
      </c>
      <c r="AO133" s="50">
        <v>1689</v>
      </c>
      <c r="AP133" s="50">
        <v>5423</v>
      </c>
      <c r="AQ133" s="25"/>
      <c r="AR133" s="13"/>
    </row>
    <row r="134" spans="1:44" s="7" customFormat="1" x14ac:dyDescent="0.25">
      <c r="A134" s="18" t="s">
        <v>45</v>
      </c>
      <c r="B134" s="28"/>
      <c r="C134" s="82">
        <f>SUM(C131,C133)</f>
        <v>292167</v>
      </c>
      <c r="D134" s="52"/>
      <c r="E134" s="52"/>
      <c r="F134" s="50"/>
      <c r="G134" s="52"/>
      <c r="H134" s="52"/>
      <c r="I134" s="50"/>
      <c r="J134" s="52"/>
      <c r="K134" s="52"/>
      <c r="L134" s="50"/>
      <c r="M134" s="52"/>
      <c r="N134" s="52"/>
      <c r="O134" s="52"/>
      <c r="P134" s="50"/>
      <c r="Q134" s="52"/>
      <c r="R134" s="52"/>
      <c r="S134" s="52"/>
      <c r="T134" s="50"/>
      <c r="U134" s="50"/>
      <c r="V134" s="52"/>
      <c r="W134" s="50"/>
      <c r="X134" s="52"/>
      <c r="Y134" s="52"/>
      <c r="Z134" s="50"/>
      <c r="AA134" s="52"/>
      <c r="AB134" s="52"/>
      <c r="AC134" s="50"/>
      <c r="AD134" s="52"/>
      <c r="AE134" s="52"/>
      <c r="AG134" s="52"/>
      <c r="AH134" s="52"/>
      <c r="AI134" s="52"/>
      <c r="AJ134" s="52"/>
      <c r="AK134" s="50"/>
      <c r="AL134" s="50"/>
      <c r="AM134" s="50"/>
      <c r="AN134" s="50"/>
      <c r="AO134" s="52"/>
      <c r="AP134" s="52"/>
      <c r="AQ134" s="25"/>
      <c r="AR134" s="6"/>
    </row>
    <row r="135" spans="1:44" s="10" customFormat="1" x14ac:dyDescent="0.25">
      <c r="A135" s="5" t="s">
        <v>95</v>
      </c>
      <c r="B135" s="76">
        <f>SUM(C136-C137)</f>
        <v>2100159</v>
      </c>
      <c r="C135" s="61"/>
      <c r="D135" s="54"/>
      <c r="E135" s="54"/>
      <c r="F135" s="54"/>
      <c r="G135" s="54"/>
      <c r="H135" s="54"/>
      <c r="I135" s="54"/>
      <c r="J135" s="54"/>
      <c r="K135" s="54"/>
      <c r="L135" s="51"/>
      <c r="M135" s="54"/>
      <c r="N135" s="54"/>
      <c r="O135" s="54"/>
      <c r="P135" s="54"/>
      <c r="Q135" s="54"/>
      <c r="R135" s="54"/>
      <c r="S135" s="51"/>
      <c r="T135" s="51"/>
      <c r="U135" s="51"/>
      <c r="V135" s="54"/>
      <c r="W135" s="51"/>
      <c r="X135" s="54"/>
      <c r="Y135" s="54"/>
      <c r="Z135" s="51"/>
      <c r="AA135" s="51"/>
      <c r="AB135" s="54"/>
      <c r="AC135" s="51"/>
      <c r="AD135" s="54"/>
      <c r="AE135" s="54"/>
      <c r="AF135" s="51"/>
      <c r="AG135" s="51"/>
      <c r="AH135" s="54"/>
      <c r="AI135" s="54"/>
      <c r="AJ135" s="54"/>
      <c r="AK135" s="51"/>
      <c r="AL135" s="51"/>
      <c r="AM135" s="51"/>
      <c r="AN135" s="51"/>
      <c r="AO135" s="54"/>
      <c r="AP135" s="54"/>
      <c r="AQ135" s="25"/>
      <c r="AR135" s="29"/>
    </row>
    <row r="136" spans="1:44" s="10" customFormat="1" x14ac:dyDescent="0.25">
      <c r="A136" s="10" t="s">
        <v>96</v>
      </c>
      <c r="B136" s="66"/>
      <c r="C136" s="60">
        <f t="shared" ref="C136" si="20">SUM(D136:AP136)</f>
        <v>2164163</v>
      </c>
      <c r="D136" s="51">
        <v>3505</v>
      </c>
      <c r="E136" s="51">
        <v>7302</v>
      </c>
      <c r="F136" s="51">
        <v>56452</v>
      </c>
      <c r="G136" s="51">
        <v>22165</v>
      </c>
      <c r="H136" s="51">
        <v>24694</v>
      </c>
      <c r="I136" s="51">
        <v>129494</v>
      </c>
      <c r="J136" s="51">
        <v>1580</v>
      </c>
      <c r="K136" s="51">
        <v>29422</v>
      </c>
      <c r="L136" s="51">
        <v>10704</v>
      </c>
      <c r="M136" s="51">
        <v>2228</v>
      </c>
      <c r="N136" s="51">
        <v>16296</v>
      </c>
      <c r="O136" s="51">
        <v>921</v>
      </c>
      <c r="P136" s="51">
        <v>18658</v>
      </c>
      <c r="Q136" s="51">
        <v>20286</v>
      </c>
      <c r="R136" s="51">
        <v>28636</v>
      </c>
      <c r="S136" s="51">
        <v>12830</v>
      </c>
      <c r="T136" s="51">
        <v>640363</v>
      </c>
      <c r="U136" s="51">
        <v>90141</v>
      </c>
      <c r="V136" s="51">
        <v>11927</v>
      </c>
      <c r="W136" s="51">
        <v>6553</v>
      </c>
      <c r="X136" s="51">
        <v>23334</v>
      </c>
      <c r="Y136" s="51">
        <v>4258</v>
      </c>
      <c r="Z136" s="51">
        <v>20273</v>
      </c>
      <c r="AA136" s="51">
        <v>10902</v>
      </c>
      <c r="AB136" s="51">
        <v>7415</v>
      </c>
      <c r="AC136" s="51">
        <v>4281</v>
      </c>
      <c r="AD136" s="51">
        <v>256105</v>
      </c>
      <c r="AE136" s="51">
        <v>6584</v>
      </c>
      <c r="AF136" s="51">
        <v>37412</v>
      </c>
      <c r="AG136" s="51">
        <v>3547</v>
      </c>
      <c r="AH136" s="51">
        <v>243879</v>
      </c>
      <c r="AI136" s="51">
        <v>153810</v>
      </c>
      <c r="AJ136" s="51">
        <v>14787</v>
      </c>
      <c r="AK136" s="51">
        <v>86866</v>
      </c>
      <c r="AL136" s="51">
        <v>1404</v>
      </c>
      <c r="AM136" s="51">
        <v>17309</v>
      </c>
      <c r="AN136" s="51">
        <v>68078</v>
      </c>
      <c r="AO136" s="51">
        <v>11660</v>
      </c>
      <c r="AP136" s="51">
        <v>58102</v>
      </c>
      <c r="AQ136" s="25"/>
      <c r="AR136" s="9"/>
    </row>
    <row r="137" spans="1:44" s="10" customFormat="1" x14ac:dyDescent="0.25">
      <c r="A137" s="10" t="s">
        <v>42</v>
      </c>
      <c r="B137" s="66"/>
      <c r="C137" s="10">
        <f>SUM(D137:AP137)</f>
        <v>64004</v>
      </c>
      <c r="D137" s="51">
        <v>68</v>
      </c>
      <c r="E137" s="51">
        <v>85</v>
      </c>
      <c r="F137" s="51">
        <v>1668</v>
      </c>
      <c r="G137" s="51">
        <v>429</v>
      </c>
      <c r="H137" s="51">
        <v>538</v>
      </c>
      <c r="I137" s="51">
        <v>5834</v>
      </c>
      <c r="J137" s="51">
        <v>34</v>
      </c>
      <c r="K137" s="51">
        <v>1008</v>
      </c>
      <c r="L137" s="51">
        <v>207</v>
      </c>
      <c r="M137" s="51">
        <v>62</v>
      </c>
      <c r="N137" s="51">
        <v>676</v>
      </c>
      <c r="O137" s="51">
        <v>11</v>
      </c>
      <c r="P137" s="51">
        <v>422</v>
      </c>
      <c r="Q137" s="51">
        <v>515</v>
      </c>
      <c r="R137" s="51">
        <v>757</v>
      </c>
      <c r="S137" s="51">
        <v>302</v>
      </c>
      <c r="T137" s="51">
        <v>17858</v>
      </c>
      <c r="U137" s="51">
        <v>2191</v>
      </c>
      <c r="V137" s="51">
        <v>317</v>
      </c>
      <c r="W137" s="51">
        <v>145</v>
      </c>
      <c r="X137" s="51">
        <v>449</v>
      </c>
      <c r="Y137" s="51">
        <v>88</v>
      </c>
      <c r="Z137" s="51">
        <v>605</v>
      </c>
      <c r="AA137" s="51">
        <v>203</v>
      </c>
      <c r="AB137" s="51">
        <v>159</v>
      </c>
      <c r="AC137" s="51">
        <v>140</v>
      </c>
      <c r="AD137" s="51">
        <v>7249</v>
      </c>
      <c r="AE137" s="51">
        <v>176</v>
      </c>
      <c r="AF137" s="51">
        <v>1693</v>
      </c>
      <c r="AG137" s="51">
        <v>101</v>
      </c>
      <c r="AH137" s="51">
        <v>6589</v>
      </c>
      <c r="AI137" s="51">
        <v>5825</v>
      </c>
      <c r="AJ137" s="51">
        <v>452</v>
      </c>
      <c r="AK137" s="51">
        <v>3341</v>
      </c>
      <c r="AL137" s="51">
        <v>34</v>
      </c>
      <c r="AM137" s="51">
        <v>408</v>
      </c>
      <c r="AN137" s="51">
        <v>1462</v>
      </c>
      <c r="AO137" s="51">
        <v>288</v>
      </c>
      <c r="AP137" s="51">
        <v>1615</v>
      </c>
      <c r="AQ137" s="25"/>
      <c r="AR137" s="9"/>
    </row>
    <row r="138" spans="1:44" s="10" customFormat="1" x14ac:dyDescent="0.25">
      <c r="A138" s="10" t="s">
        <v>43</v>
      </c>
      <c r="B138" s="66"/>
      <c r="C138" s="60">
        <f>SUM(D138:AP138)</f>
        <v>216</v>
      </c>
      <c r="D138" s="44">
        <v>0</v>
      </c>
      <c r="E138" s="51">
        <v>1</v>
      </c>
      <c r="F138" s="51">
        <v>1</v>
      </c>
      <c r="G138" s="51">
        <v>3</v>
      </c>
      <c r="H138" s="51">
        <v>4</v>
      </c>
      <c r="I138" s="51">
        <v>4</v>
      </c>
      <c r="J138" s="51">
        <v>2</v>
      </c>
      <c r="K138" s="51">
        <v>2</v>
      </c>
      <c r="L138" s="51">
        <v>1</v>
      </c>
      <c r="M138" s="51">
        <v>2</v>
      </c>
      <c r="N138" s="51">
        <v>5</v>
      </c>
      <c r="O138" s="44">
        <v>0</v>
      </c>
      <c r="P138" s="51">
        <v>3</v>
      </c>
      <c r="Q138" s="51">
        <v>4</v>
      </c>
      <c r="R138" s="51">
        <v>2</v>
      </c>
      <c r="S138" s="44">
        <v>0</v>
      </c>
      <c r="T138" s="51">
        <v>66</v>
      </c>
      <c r="U138" s="51">
        <v>7</v>
      </c>
      <c r="V138" s="51">
        <v>1</v>
      </c>
      <c r="W138" s="44">
        <v>0</v>
      </c>
      <c r="X138" s="51">
        <v>5</v>
      </c>
      <c r="Y138" s="44">
        <v>0</v>
      </c>
      <c r="Z138" s="51">
        <v>3</v>
      </c>
      <c r="AA138" s="51">
        <v>3</v>
      </c>
      <c r="AB138" s="51">
        <v>3</v>
      </c>
      <c r="AC138" s="44">
        <v>0</v>
      </c>
      <c r="AD138" s="51">
        <v>38</v>
      </c>
      <c r="AE138" s="44">
        <v>0</v>
      </c>
      <c r="AF138" s="51">
        <v>1</v>
      </c>
      <c r="AG138" s="44">
        <v>0</v>
      </c>
      <c r="AH138" s="51">
        <v>19</v>
      </c>
      <c r="AI138" s="51">
        <v>10</v>
      </c>
      <c r="AJ138" s="51">
        <v>3</v>
      </c>
      <c r="AK138" s="51">
        <v>17</v>
      </c>
      <c r="AL138" s="44">
        <v>0</v>
      </c>
      <c r="AM138" s="44">
        <v>0</v>
      </c>
      <c r="AN138" s="51">
        <v>2</v>
      </c>
      <c r="AO138" s="44">
        <v>0</v>
      </c>
      <c r="AP138" s="51">
        <v>4</v>
      </c>
      <c r="AQ138" s="25"/>
      <c r="AR138" s="9"/>
    </row>
    <row r="139" spans="1:44" s="10" customFormat="1" x14ac:dyDescent="0.25">
      <c r="A139" s="10" t="s">
        <v>44</v>
      </c>
      <c r="B139" s="66"/>
      <c r="C139" s="60">
        <f>SUM(D139:AP139)</f>
        <v>944556</v>
      </c>
      <c r="D139" s="51">
        <v>1319</v>
      </c>
      <c r="E139" s="51">
        <v>2686</v>
      </c>
      <c r="F139" s="51">
        <v>22759</v>
      </c>
      <c r="G139" s="51">
        <v>10212</v>
      </c>
      <c r="H139" s="51">
        <v>13501</v>
      </c>
      <c r="I139" s="51">
        <v>58170</v>
      </c>
      <c r="J139" s="51">
        <v>696</v>
      </c>
      <c r="K139" s="51">
        <v>15074</v>
      </c>
      <c r="L139" s="51">
        <v>4356</v>
      </c>
      <c r="M139" s="51">
        <v>1254</v>
      </c>
      <c r="N139" s="51">
        <v>6118</v>
      </c>
      <c r="O139" s="51">
        <v>363</v>
      </c>
      <c r="P139" s="51">
        <v>9015</v>
      </c>
      <c r="Q139" s="51">
        <v>8458</v>
      </c>
      <c r="R139" s="51">
        <v>13267</v>
      </c>
      <c r="S139" s="51">
        <v>6972</v>
      </c>
      <c r="T139" s="51">
        <v>320090</v>
      </c>
      <c r="U139" s="51">
        <v>33012</v>
      </c>
      <c r="V139" s="51">
        <v>6234</v>
      </c>
      <c r="W139" s="51">
        <v>3807</v>
      </c>
      <c r="X139" s="51">
        <v>10955</v>
      </c>
      <c r="Y139" s="51">
        <v>1627</v>
      </c>
      <c r="Z139" s="51">
        <v>7832</v>
      </c>
      <c r="AA139" s="51">
        <v>6069</v>
      </c>
      <c r="AB139" s="51">
        <v>3197</v>
      </c>
      <c r="AC139" s="51">
        <v>2411</v>
      </c>
      <c r="AD139" s="51">
        <v>86084</v>
      </c>
      <c r="AE139" s="51">
        <v>3984</v>
      </c>
      <c r="AF139" s="51">
        <v>17156</v>
      </c>
      <c r="AG139" s="51">
        <v>1934</v>
      </c>
      <c r="AH139" s="51">
        <v>84177</v>
      </c>
      <c r="AI139" s="51">
        <v>67647</v>
      </c>
      <c r="AJ139" s="51">
        <v>7524</v>
      </c>
      <c r="AK139" s="51">
        <v>38428</v>
      </c>
      <c r="AL139" s="51">
        <v>908</v>
      </c>
      <c r="AM139" s="51">
        <v>7895</v>
      </c>
      <c r="AN139" s="51">
        <v>35185</v>
      </c>
      <c r="AO139" s="51">
        <v>5481</v>
      </c>
      <c r="AP139" s="51">
        <v>18699</v>
      </c>
      <c r="AQ139" s="25"/>
      <c r="AR139" s="9"/>
    </row>
    <row r="140" spans="1:44" s="10" customFormat="1" x14ac:dyDescent="0.25">
      <c r="A140" s="16" t="s">
        <v>45</v>
      </c>
      <c r="B140" s="66"/>
      <c r="C140" s="10">
        <f>SUM(C137,C139)</f>
        <v>1008560</v>
      </c>
      <c r="D140" s="54"/>
      <c r="E140" s="54"/>
      <c r="F140" s="54"/>
      <c r="G140" s="54"/>
      <c r="H140" s="54"/>
      <c r="I140" s="54"/>
      <c r="J140" s="51"/>
      <c r="K140" s="54"/>
      <c r="L140" s="54"/>
      <c r="M140" s="54"/>
      <c r="N140" s="54"/>
      <c r="O140" s="54"/>
      <c r="P140" s="54"/>
      <c r="Q140" s="54"/>
      <c r="R140" s="54"/>
      <c r="S140" s="54"/>
      <c r="T140" s="51"/>
      <c r="U140" s="54"/>
      <c r="V140" s="54"/>
      <c r="W140" s="51"/>
      <c r="X140" s="54"/>
      <c r="Y140" s="54"/>
      <c r="Z140" s="51"/>
      <c r="AA140" s="51"/>
      <c r="AB140" s="51"/>
      <c r="AC140" s="51"/>
      <c r="AD140" s="54"/>
      <c r="AE140" s="51"/>
      <c r="AF140" s="51"/>
      <c r="AG140" s="54"/>
      <c r="AH140" s="54"/>
      <c r="AI140" s="54"/>
      <c r="AJ140" s="54"/>
      <c r="AK140" s="51"/>
      <c r="AL140" s="51"/>
      <c r="AM140" s="51"/>
      <c r="AN140" s="51"/>
      <c r="AO140" s="51"/>
      <c r="AP140" s="54"/>
      <c r="AQ140" s="25"/>
      <c r="AR140" s="9"/>
    </row>
    <row r="141" spans="1:44" s="7" customFormat="1" x14ac:dyDescent="0.25">
      <c r="A141" s="5" t="s">
        <v>97</v>
      </c>
      <c r="B141" s="74">
        <f>ABS(C143-C142)</f>
        <v>473629</v>
      </c>
      <c r="C141" s="61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24"/>
      <c r="AR141" s="29"/>
    </row>
    <row r="142" spans="1:44" s="7" customFormat="1" x14ac:dyDescent="0.25">
      <c r="A142" s="30" t="s">
        <v>99</v>
      </c>
      <c r="B142" s="28"/>
      <c r="C142" s="60">
        <f>SUM(D142:AP142)</f>
        <v>1662555</v>
      </c>
      <c r="D142" s="50">
        <v>1463</v>
      </c>
      <c r="E142" s="50">
        <v>3933</v>
      </c>
      <c r="F142" s="50">
        <v>28462</v>
      </c>
      <c r="G142" s="50">
        <v>12400</v>
      </c>
      <c r="H142" s="50">
        <v>18333</v>
      </c>
      <c r="I142" s="50">
        <v>87743</v>
      </c>
      <c r="J142" s="50">
        <v>677</v>
      </c>
      <c r="K142" s="50">
        <v>21727</v>
      </c>
      <c r="L142" s="50">
        <v>5223</v>
      </c>
      <c r="M142" s="50">
        <v>1300</v>
      </c>
      <c r="N142" s="50">
        <v>8535</v>
      </c>
      <c r="O142" s="50">
        <v>359</v>
      </c>
      <c r="P142" s="50">
        <v>8977</v>
      </c>
      <c r="Q142" s="50">
        <v>15628</v>
      </c>
      <c r="R142" s="50">
        <v>20744</v>
      </c>
      <c r="S142" s="50">
        <v>12349</v>
      </c>
      <c r="T142" s="50">
        <v>613284</v>
      </c>
      <c r="U142" s="50">
        <v>64816</v>
      </c>
      <c r="V142" s="50">
        <v>7437</v>
      </c>
      <c r="W142" s="50">
        <v>4339</v>
      </c>
      <c r="X142" s="50">
        <v>12649</v>
      </c>
      <c r="Y142" s="50">
        <v>1802</v>
      </c>
      <c r="Z142" s="50">
        <v>14714</v>
      </c>
      <c r="AA142" s="50">
        <v>6944</v>
      </c>
      <c r="AB142" s="50">
        <v>5531</v>
      </c>
      <c r="AC142" s="50">
        <v>2541</v>
      </c>
      <c r="AD142" s="50">
        <v>180572</v>
      </c>
      <c r="AE142" s="50">
        <v>6642</v>
      </c>
      <c r="AF142" s="50">
        <v>27465</v>
      </c>
      <c r="AG142" s="50">
        <v>2426</v>
      </c>
      <c r="AH142" s="50">
        <v>177861</v>
      </c>
      <c r="AI142" s="50">
        <v>98790</v>
      </c>
      <c r="AJ142" s="50">
        <v>7570</v>
      </c>
      <c r="AK142" s="50">
        <v>74631</v>
      </c>
      <c r="AL142" s="50">
        <v>1051</v>
      </c>
      <c r="AM142" s="50">
        <v>9611</v>
      </c>
      <c r="AN142" s="50">
        <v>53270</v>
      </c>
      <c r="AO142" s="50">
        <v>7423</v>
      </c>
      <c r="AP142" s="50">
        <v>33333</v>
      </c>
      <c r="AQ142" s="24"/>
    </row>
    <row r="143" spans="1:44" s="7" customFormat="1" x14ac:dyDescent="0.25">
      <c r="A143" s="7" t="s">
        <v>98</v>
      </c>
      <c r="B143" s="28"/>
      <c r="C143" s="60">
        <f t="shared" ref="C143" si="21">SUM(D143:AP143)</f>
        <v>1188926</v>
      </c>
      <c r="D143" s="50">
        <v>2905</v>
      </c>
      <c r="E143" s="50">
        <v>5131</v>
      </c>
      <c r="F143" s="50">
        <v>43933</v>
      </c>
      <c r="G143" s="50">
        <v>16846</v>
      </c>
      <c r="H143" s="50">
        <v>16610</v>
      </c>
      <c r="I143" s="50">
        <v>86123</v>
      </c>
      <c r="J143" s="50">
        <v>1344</v>
      </c>
      <c r="K143" s="50">
        <v>19153</v>
      </c>
      <c r="L143" s="50">
        <v>8462</v>
      </c>
      <c r="M143" s="50">
        <v>1817</v>
      </c>
      <c r="N143" s="50">
        <v>12756</v>
      </c>
      <c r="O143" s="50">
        <v>784</v>
      </c>
      <c r="P143" s="50">
        <v>16431</v>
      </c>
      <c r="Q143" s="50">
        <v>10913</v>
      </c>
      <c r="R143" s="50">
        <v>17807</v>
      </c>
      <c r="S143" s="50">
        <v>5945</v>
      </c>
      <c r="T143" s="50">
        <v>253420</v>
      </c>
      <c r="U143" s="50">
        <v>49669</v>
      </c>
      <c r="V143" s="50">
        <v>8679</v>
      </c>
      <c r="W143" s="50">
        <v>4977</v>
      </c>
      <c r="X143" s="50">
        <v>18522</v>
      </c>
      <c r="Y143" s="50">
        <v>3604</v>
      </c>
      <c r="Z143" s="50">
        <v>11619</v>
      </c>
      <c r="AA143" s="50">
        <v>8467</v>
      </c>
      <c r="AB143" s="50">
        <v>4162</v>
      </c>
      <c r="AC143" s="50">
        <v>3625</v>
      </c>
      <c r="AD143" s="50">
        <v>136366</v>
      </c>
      <c r="AE143" s="50">
        <v>3035</v>
      </c>
      <c r="AF143" s="50">
        <v>23068</v>
      </c>
      <c r="AG143" s="50">
        <v>2525</v>
      </c>
      <c r="AH143" s="50">
        <v>126614</v>
      </c>
      <c r="AI143" s="50">
        <v>106411</v>
      </c>
      <c r="AJ143" s="50">
        <v>12841</v>
      </c>
      <c r="AK143" s="50">
        <v>42718</v>
      </c>
      <c r="AL143" s="50">
        <v>982</v>
      </c>
      <c r="AM143" s="50">
        <v>13268</v>
      </c>
      <c r="AN143" s="50">
        <v>40763</v>
      </c>
      <c r="AO143" s="50">
        <v>7835</v>
      </c>
      <c r="AP143" s="50">
        <v>38796</v>
      </c>
      <c r="AQ143" s="24"/>
    </row>
    <row r="144" spans="1:44" s="7" customFormat="1" x14ac:dyDescent="0.25">
      <c r="A144" s="7" t="s">
        <v>42</v>
      </c>
      <c r="B144" s="28"/>
      <c r="C144" s="82">
        <f>SUM(D144:AP144)</f>
        <v>5878</v>
      </c>
      <c r="D144" s="50">
        <v>9</v>
      </c>
      <c r="E144" s="50">
        <v>15</v>
      </c>
      <c r="F144" s="50">
        <v>130</v>
      </c>
      <c r="G144" s="50">
        <v>46</v>
      </c>
      <c r="H144" s="50">
        <v>37</v>
      </c>
      <c r="I144" s="50">
        <v>310</v>
      </c>
      <c r="J144" s="50">
        <v>1</v>
      </c>
      <c r="K144" s="50">
        <v>108</v>
      </c>
      <c r="L144" s="50">
        <v>30</v>
      </c>
      <c r="M144" s="50">
        <v>5</v>
      </c>
      <c r="N144" s="50">
        <v>110</v>
      </c>
      <c r="O144" s="50">
        <v>3</v>
      </c>
      <c r="P144" s="50">
        <v>56</v>
      </c>
      <c r="Q144" s="50">
        <v>64</v>
      </c>
      <c r="R144" s="50">
        <v>57</v>
      </c>
      <c r="S144" s="50">
        <v>37</v>
      </c>
      <c r="T144" s="50">
        <v>1452</v>
      </c>
      <c r="U144" s="50">
        <v>314</v>
      </c>
      <c r="V144" s="50">
        <v>12</v>
      </c>
      <c r="W144" s="50">
        <v>10</v>
      </c>
      <c r="X144" s="50">
        <v>49</v>
      </c>
      <c r="Y144" s="50">
        <v>6</v>
      </c>
      <c r="Z144" s="50">
        <v>56</v>
      </c>
      <c r="AA144" s="50">
        <v>22</v>
      </c>
      <c r="AB144" s="50">
        <v>17</v>
      </c>
      <c r="AC144" s="50">
        <v>17</v>
      </c>
      <c r="AD144" s="50">
        <v>583</v>
      </c>
      <c r="AE144" s="50">
        <v>16</v>
      </c>
      <c r="AF144" s="50">
        <v>69</v>
      </c>
      <c r="AG144" s="50">
        <v>8</v>
      </c>
      <c r="AH144" s="50">
        <v>675</v>
      </c>
      <c r="AI144" s="50">
        <v>864</v>
      </c>
      <c r="AJ144" s="50">
        <v>88</v>
      </c>
      <c r="AK144" s="50">
        <v>196</v>
      </c>
      <c r="AL144" s="50">
        <v>3</v>
      </c>
      <c r="AM144" s="50">
        <v>53</v>
      </c>
      <c r="AN144" s="50">
        <v>157</v>
      </c>
      <c r="AO144" s="50">
        <v>48</v>
      </c>
      <c r="AP144" s="50">
        <v>145</v>
      </c>
      <c r="AQ144" s="24"/>
    </row>
    <row r="145" spans="1:44" s="7" customFormat="1" x14ac:dyDescent="0.25">
      <c r="A145" s="7" t="s">
        <v>43</v>
      </c>
      <c r="B145" s="28"/>
      <c r="C145" s="60">
        <f>SUM(D145:AP145)</f>
        <v>333</v>
      </c>
      <c r="D145" s="45">
        <v>0</v>
      </c>
      <c r="E145" s="45">
        <v>0</v>
      </c>
      <c r="F145" s="50">
        <v>8</v>
      </c>
      <c r="G145" s="50">
        <v>3</v>
      </c>
      <c r="H145" s="50">
        <v>4</v>
      </c>
      <c r="I145" s="50">
        <v>11</v>
      </c>
      <c r="J145" s="50">
        <v>1</v>
      </c>
      <c r="K145" s="50">
        <v>2</v>
      </c>
      <c r="L145" s="50">
        <v>3</v>
      </c>
      <c r="M145" s="50">
        <v>3</v>
      </c>
      <c r="N145" s="50">
        <v>24</v>
      </c>
      <c r="O145" s="45">
        <v>0</v>
      </c>
      <c r="P145" s="50">
        <v>3</v>
      </c>
      <c r="Q145" s="50">
        <v>5</v>
      </c>
      <c r="R145" s="50">
        <v>4</v>
      </c>
      <c r="S145" s="45">
        <v>0</v>
      </c>
      <c r="T145" s="50">
        <v>61</v>
      </c>
      <c r="U145" s="50">
        <v>10</v>
      </c>
      <c r="V145" s="50">
        <v>1</v>
      </c>
      <c r="W145" s="50">
        <v>1</v>
      </c>
      <c r="X145" s="50">
        <v>7</v>
      </c>
      <c r="Y145" s="45">
        <v>0</v>
      </c>
      <c r="Z145" s="50">
        <v>12</v>
      </c>
      <c r="AA145" s="50">
        <v>5</v>
      </c>
      <c r="AB145" s="50">
        <v>2</v>
      </c>
      <c r="AC145" s="45">
        <v>0</v>
      </c>
      <c r="AD145" s="50">
        <v>35</v>
      </c>
      <c r="AE145" s="45">
        <v>0</v>
      </c>
      <c r="AF145" s="50">
        <v>7</v>
      </c>
      <c r="AG145" s="50">
        <v>1</v>
      </c>
      <c r="AH145" s="50">
        <v>53</v>
      </c>
      <c r="AI145" s="50">
        <v>15</v>
      </c>
      <c r="AJ145" s="50">
        <v>1</v>
      </c>
      <c r="AK145" s="50">
        <v>27</v>
      </c>
      <c r="AL145" s="45">
        <v>0</v>
      </c>
      <c r="AM145" s="50">
        <v>4</v>
      </c>
      <c r="AN145" s="50">
        <v>12</v>
      </c>
      <c r="AO145" s="50">
        <v>1</v>
      </c>
      <c r="AP145" s="50">
        <v>7</v>
      </c>
      <c r="AQ145" s="24"/>
    </row>
    <row r="146" spans="1:44" s="7" customFormat="1" x14ac:dyDescent="0.25">
      <c r="A146" s="7" t="s">
        <v>44</v>
      </c>
      <c r="B146" s="28"/>
      <c r="C146" s="60">
        <f>SUM(D146:AP146)</f>
        <v>315247</v>
      </c>
      <c r="D146" s="50">
        <v>515</v>
      </c>
      <c r="E146" s="50">
        <v>995</v>
      </c>
      <c r="F146" s="50">
        <v>8347</v>
      </c>
      <c r="G146" s="50">
        <v>3514</v>
      </c>
      <c r="H146" s="50">
        <v>3753</v>
      </c>
      <c r="I146" s="50">
        <v>19315</v>
      </c>
      <c r="J146" s="50">
        <v>289</v>
      </c>
      <c r="K146" s="50">
        <v>4516</v>
      </c>
      <c r="L146" s="50">
        <v>1550</v>
      </c>
      <c r="M146" s="50">
        <v>421</v>
      </c>
      <c r="N146" s="50">
        <v>1670</v>
      </c>
      <c r="O146" s="50">
        <v>149</v>
      </c>
      <c r="P146" s="50">
        <v>2631</v>
      </c>
      <c r="Q146" s="50">
        <v>2653</v>
      </c>
      <c r="R146" s="50">
        <v>4050</v>
      </c>
      <c r="S146" s="50">
        <v>1773</v>
      </c>
      <c r="T146" s="50">
        <v>110160</v>
      </c>
      <c r="U146" s="50">
        <v>10542</v>
      </c>
      <c r="V146" s="50">
        <v>2350</v>
      </c>
      <c r="W146" s="50">
        <v>1178</v>
      </c>
      <c r="X146" s="50">
        <v>3516</v>
      </c>
      <c r="Y146" s="50">
        <v>561</v>
      </c>
      <c r="Z146" s="50">
        <v>2312</v>
      </c>
      <c r="AA146" s="50">
        <v>1739</v>
      </c>
      <c r="AB146" s="50">
        <v>1062</v>
      </c>
      <c r="AC146" s="50">
        <v>649</v>
      </c>
      <c r="AD146" s="50">
        <v>31920</v>
      </c>
      <c r="AE146" s="50">
        <v>1051</v>
      </c>
      <c r="AF146" s="50">
        <v>5653</v>
      </c>
      <c r="AG146" s="50">
        <v>622</v>
      </c>
      <c r="AH146" s="50">
        <v>29461</v>
      </c>
      <c r="AI146" s="50">
        <v>21212</v>
      </c>
      <c r="AJ146" s="50">
        <v>2266</v>
      </c>
      <c r="AK146" s="50">
        <v>11080</v>
      </c>
      <c r="AL146" s="50">
        <v>310</v>
      </c>
      <c r="AM146" s="50">
        <v>2676</v>
      </c>
      <c r="AN146" s="50">
        <v>10525</v>
      </c>
      <c r="AO146" s="50">
        <v>2122</v>
      </c>
      <c r="AP146" s="50">
        <v>6139</v>
      </c>
      <c r="AQ146" s="24"/>
    </row>
    <row r="147" spans="1:44" s="7" customFormat="1" x14ac:dyDescent="0.25">
      <c r="A147" s="18" t="s">
        <v>45</v>
      </c>
      <c r="B147" s="28"/>
      <c r="C147" s="82">
        <f>SUM(C144,C146)</f>
        <v>321125</v>
      </c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24"/>
    </row>
    <row r="148" spans="1:44" s="10" customFormat="1" x14ac:dyDescent="0.25">
      <c r="A148" s="5" t="s">
        <v>100</v>
      </c>
      <c r="B148" s="78">
        <f>SUM(C149-C150)</f>
        <v>7384</v>
      </c>
      <c r="C148" s="6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24"/>
      <c r="AR148" s="29"/>
    </row>
    <row r="149" spans="1:44" s="10" customFormat="1" x14ac:dyDescent="0.25">
      <c r="A149" s="31" t="s">
        <v>101</v>
      </c>
      <c r="B149" s="66"/>
      <c r="C149" s="60">
        <f t="shared" ref="C149:C150" si="22">SUM(D149:AP149)</f>
        <v>37316</v>
      </c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>
        <v>11647</v>
      </c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>
        <v>25669</v>
      </c>
      <c r="AI149" s="51"/>
      <c r="AJ149" s="51"/>
      <c r="AK149" s="51"/>
      <c r="AL149" s="51"/>
      <c r="AM149" s="51"/>
      <c r="AN149" s="51"/>
      <c r="AO149" s="51"/>
      <c r="AP149" s="51"/>
      <c r="AQ149" s="24"/>
    </row>
    <row r="150" spans="1:44" s="10" customFormat="1" x14ac:dyDescent="0.25">
      <c r="A150" s="10" t="s">
        <v>102</v>
      </c>
      <c r="B150" s="66"/>
      <c r="C150" s="60">
        <f t="shared" si="22"/>
        <v>29932</v>
      </c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>
        <v>8590</v>
      </c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>
        <v>21342</v>
      </c>
      <c r="AI150" s="51"/>
      <c r="AJ150" s="51"/>
      <c r="AK150" s="51"/>
      <c r="AL150" s="51"/>
      <c r="AM150" s="51"/>
      <c r="AN150" s="51"/>
      <c r="AO150" s="51"/>
      <c r="AP150" s="51"/>
      <c r="AQ150" s="24"/>
    </row>
    <row r="151" spans="1:44" s="10" customFormat="1" x14ac:dyDescent="0.25">
      <c r="A151" s="10" t="s">
        <v>42</v>
      </c>
      <c r="B151" s="66"/>
      <c r="C151" s="10">
        <f>SUM(D151:AP151)</f>
        <v>118</v>
      </c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>
        <v>28</v>
      </c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>
        <v>90</v>
      </c>
      <c r="AI151" s="51"/>
      <c r="AJ151" s="51"/>
      <c r="AK151" s="51"/>
      <c r="AL151" s="51"/>
      <c r="AM151" s="51"/>
      <c r="AN151" s="51"/>
      <c r="AO151" s="51"/>
      <c r="AP151" s="51"/>
      <c r="AQ151" s="24"/>
    </row>
    <row r="152" spans="1:44" s="10" customFormat="1" x14ac:dyDescent="0.25">
      <c r="A152" s="10" t="s">
        <v>43</v>
      </c>
      <c r="B152" s="66"/>
      <c r="C152" s="60">
        <f>SUM(D152:AP152)</f>
        <v>7</v>
      </c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>
        <v>3</v>
      </c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>
        <v>4</v>
      </c>
      <c r="AI152" s="51"/>
      <c r="AJ152" s="51"/>
      <c r="AK152" s="51"/>
      <c r="AL152" s="51"/>
      <c r="AM152" s="51"/>
      <c r="AN152" s="51"/>
      <c r="AO152" s="51"/>
      <c r="AP152" s="51"/>
      <c r="AQ152" s="24"/>
    </row>
    <row r="153" spans="1:44" s="10" customFormat="1" x14ac:dyDescent="0.25">
      <c r="A153" s="10" t="s">
        <v>44</v>
      </c>
      <c r="B153" s="66"/>
      <c r="C153" s="60">
        <f>SUM(D153:AP153)</f>
        <v>5827</v>
      </c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>
        <v>1930</v>
      </c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>
        <v>3897</v>
      </c>
      <c r="AI153" s="51"/>
      <c r="AJ153" s="51"/>
      <c r="AK153" s="51"/>
      <c r="AL153" s="51"/>
      <c r="AM153" s="51"/>
      <c r="AN153" s="51"/>
      <c r="AO153" s="51"/>
      <c r="AP153" s="51"/>
      <c r="AQ153" s="24"/>
    </row>
    <row r="154" spans="1:44" s="10" customFormat="1" x14ac:dyDescent="0.25">
      <c r="A154" s="17" t="s">
        <v>45</v>
      </c>
      <c r="B154" s="66"/>
      <c r="C154" s="10">
        <f>SUM(C151,C153)</f>
        <v>5945</v>
      </c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24"/>
    </row>
    <row r="155" spans="1:44" s="7" customFormat="1" x14ac:dyDescent="0.25">
      <c r="A155" s="77" t="s">
        <v>103</v>
      </c>
      <c r="B155" s="79">
        <f>SUM(C156-C157)</f>
        <v>10265</v>
      </c>
      <c r="C155" s="61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24"/>
      <c r="AR155" s="29"/>
    </row>
    <row r="156" spans="1:44" s="7" customFormat="1" x14ac:dyDescent="0.25">
      <c r="A156" s="30" t="s">
        <v>104</v>
      </c>
      <c r="B156" s="28"/>
      <c r="C156" s="60">
        <f t="shared" ref="C156:C157" si="23">SUM(D156:AP156)</f>
        <v>37824</v>
      </c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>
        <v>11790</v>
      </c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>
        <v>26034</v>
      </c>
      <c r="AI156" s="50"/>
      <c r="AJ156" s="50"/>
      <c r="AK156" s="50"/>
      <c r="AL156" s="50"/>
      <c r="AM156" s="50"/>
      <c r="AN156" s="50"/>
      <c r="AO156" s="50"/>
      <c r="AP156" s="50"/>
      <c r="AQ156" s="24"/>
    </row>
    <row r="157" spans="1:44" s="7" customFormat="1" x14ac:dyDescent="0.25">
      <c r="A157" s="7" t="s">
        <v>105</v>
      </c>
      <c r="B157" s="28"/>
      <c r="C157" s="60">
        <f t="shared" si="23"/>
        <v>27559</v>
      </c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>
        <v>7832</v>
      </c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>
        <v>19727</v>
      </c>
      <c r="AI157" s="50"/>
      <c r="AJ157" s="50"/>
      <c r="AK157" s="50"/>
      <c r="AL157" s="50"/>
      <c r="AM157" s="50"/>
      <c r="AN157" s="50"/>
      <c r="AO157" s="50"/>
      <c r="AP157" s="50"/>
      <c r="AQ157" s="24"/>
    </row>
    <row r="158" spans="1:44" s="7" customFormat="1" x14ac:dyDescent="0.25">
      <c r="A158" s="7" t="s">
        <v>42</v>
      </c>
      <c r="B158" s="28"/>
      <c r="C158" s="82">
        <f>SUM(D158:AP158)</f>
        <v>115</v>
      </c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>
        <v>27</v>
      </c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>
        <v>88</v>
      </c>
      <c r="AI158" s="50"/>
      <c r="AJ158" s="50"/>
      <c r="AK158" s="50"/>
      <c r="AL158" s="50"/>
      <c r="AM158" s="50"/>
      <c r="AN158" s="50"/>
      <c r="AO158" s="50"/>
      <c r="AP158" s="50"/>
      <c r="AQ158" s="24"/>
    </row>
    <row r="159" spans="1:44" s="7" customFormat="1" x14ac:dyDescent="0.25">
      <c r="A159" s="7" t="s">
        <v>43</v>
      </c>
      <c r="B159" s="28"/>
      <c r="C159" s="60">
        <f>SUM(D159:AP159)</f>
        <v>6</v>
      </c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>
        <v>3</v>
      </c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>
        <v>3</v>
      </c>
      <c r="AI159" s="50"/>
      <c r="AJ159" s="50"/>
      <c r="AK159" s="50"/>
      <c r="AL159" s="50"/>
      <c r="AM159" s="50"/>
      <c r="AN159" s="50"/>
      <c r="AO159" s="50"/>
      <c r="AP159" s="50"/>
      <c r="AQ159" s="24"/>
    </row>
    <row r="160" spans="1:44" s="7" customFormat="1" x14ac:dyDescent="0.25">
      <c r="A160" s="19" t="s">
        <v>44</v>
      </c>
      <c r="B160" s="70"/>
      <c r="C160" s="60">
        <f>SUM(D160:AP160)</f>
        <v>7696</v>
      </c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>
        <v>2546</v>
      </c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>
        <v>5150</v>
      </c>
      <c r="AI160" s="50"/>
      <c r="AJ160" s="50"/>
      <c r="AK160" s="50"/>
      <c r="AL160" s="50"/>
      <c r="AM160" s="50"/>
      <c r="AN160" s="50"/>
      <c r="AO160" s="50"/>
      <c r="AP160" s="50"/>
      <c r="AQ160" s="24"/>
    </row>
    <row r="161" spans="1:44" s="7" customFormat="1" x14ac:dyDescent="0.25">
      <c r="A161" s="19" t="s">
        <v>45</v>
      </c>
      <c r="B161" s="70"/>
      <c r="C161" s="82">
        <f>SUM(C158,C160)</f>
        <v>7811</v>
      </c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24"/>
    </row>
    <row r="162" spans="1:44" s="8" customFormat="1" x14ac:dyDescent="0.25">
      <c r="A162" s="77" t="s">
        <v>224</v>
      </c>
      <c r="B162" s="79">
        <f>SUM(C163-C164)</f>
        <v>13973</v>
      </c>
      <c r="C162" s="61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  <c r="AP162" s="55"/>
      <c r="AQ162" s="24"/>
      <c r="AR162" s="29"/>
    </row>
    <row r="163" spans="1:44" s="8" customFormat="1" x14ac:dyDescent="0.25">
      <c r="A163" s="32" t="s">
        <v>225</v>
      </c>
      <c r="B163" s="71"/>
      <c r="C163" s="60">
        <f t="shared" ref="C163:C164" si="24">SUM(D163:AP163)</f>
        <v>38346</v>
      </c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>
        <v>12057</v>
      </c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>
        <v>26289</v>
      </c>
      <c r="AI163" s="55"/>
      <c r="AJ163" s="55"/>
      <c r="AK163" s="55"/>
      <c r="AL163" s="55"/>
      <c r="AM163" s="55"/>
      <c r="AN163" s="55"/>
      <c r="AO163" s="55"/>
      <c r="AP163" s="55"/>
      <c r="AQ163" s="24"/>
    </row>
    <row r="164" spans="1:44" s="8" customFormat="1" x14ac:dyDescent="0.25">
      <c r="A164" s="8" t="s">
        <v>226</v>
      </c>
      <c r="B164" s="71"/>
      <c r="C164" s="60">
        <f t="shared" si="24"/>
        <v>24373</v>
      </c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>
        <v>6614</v>
      </c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>
        <v>17759</v>
      </c>
      <c r="AI164" s="55"/>
      <c r="AJ164" s="55"/>
      <c r="AK164" s="55"/>
      <c r="AL164" s="55"/>
      <c r="AM164" s="55"/>
      <c r="AN164" s="55"/>
      <c r="AO164" s="55"/>
      <c r="AP164" s="55"/>
      <c r="AQ164" s="24"/>
    </row>
    <row r="165" spans="1:44" s="8" customFormat="1" x14ac:dyDescent="0.25">
      <c r="A165" s="8" t="s">
        <v>42</v>
      </c>
      <c r="B165" s="71"/>
      <c r="C165" s="82">
        <f>SUM(D165:AP165)</f>
        <v>159</v>
      </c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>
        <v>40</v>
      </c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>
        <v>119</v>
      </c>
      <c r="AI165" s="55"/>
      <c r="AJ165" s="55"/>
      <c r="AK165" s="55"/>
      <c r="AL165" s="55"/>
      <c r="AM165" s="55"/>
      <c r="AN165" s="55"/>
      <c r="AO165" s="55"/>
      <c r="AP165" s="55"/>
      <c r="AQ165" s="24"/>
    </row>
    <row r="166" spans="1:44" s="8" customFormat="1" x14ac:dyDescent="0.25">
      <c r="A166" s="8" t="s">
        <v>43</v>
      </c>
      <c r="B166" s="71"/>
      <c r="C166" s="60">
        <f>SUM(D166:AP166)</f>
        <v>7</v>
      </c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>
        <v>2</v>
      </c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>
        <v>5</v>
      </c>
      <c r="AI166" s="55"/>
      <c r="AJ166" s="55"/>
      <c r="AK166" s="55"/>
      <c r="AL166" s="55"/>
      <c r="AM166" s="55"/>
      <c r="AN166" s="55"/>
      <c r="AO166" s="55"/>
      <c r="AP166" s="55"/>
      <c r="AQ166" s="24"/>
    </row>
    <row r="167" spans="1:44" s="8" customFormat="1" x14ac:dyDescent="0.25">
      <c r="A167" s="8" t="s">
        <v>44</v>
      </c>
      <c r="B167" s="71"/>
      <c r="C167" s="60">
        <f>SUM(D167:AP167)</f>
        <v>10315</v>
      </c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>
        <v>3485</v>
      </c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>
        <v>6830</v>
      </c>
      <c r="AI167" s="55"/>
      <c r="AJ167" s="55"/>
      <c r="AK167" s="55"/>
      <c r="AL167" s="55"/>
      <c r="AM167" s="55"/>
      <c r="AN167" s="55"/>
      <c r="AO167" s="55"/>
      <c r="AP167" s="55"/>
      <c r="AQ167" s="24"/>
    </row>
    <row r="168" spans="1:44" s="8" customFormat="1" x14ac:dyDescent="0.25">
      <c r="A168" s="20" t="s">
        <v>45</v>
      </c>
      <c r="B168" s="71"/>
      <c r="C168" s="82">
        <f>SUM(C165,C167)</f>
        <v>10474</v>
      </c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24"/>
    </row>
    <row r="169" spans="1:44" s="10" customFormat="1" x14ac:dyDescent="0.25">
      <c r="A169" s="5" t="s">
        <v>106</v>
      </c>
      <c r="B169" s="78">
        <f>SUM(C170-C171)</f>
        <v>7660</v>
      </c>
      <c r="C169" s="6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24"/>
      <c r="AR169" s="29"/>
    </row>
    <row r="170" spans="1:44" s="10" customFormat="1" x14ac:dyDescent="0.25">
      <c r="A170" s="31" t="s">
        <v>107</v>
      </c>
      <c r="B170" s="66"/>
      <c r="C170" s="60">
        <f t="shared" ref="C170:C171" si="25">SUM(D170:AP170)</f>
        <v>31946</v>
      </c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>
        <v>20694</v>
      </c>
      <c r="AE170" s="51"/>
      <c r="AF170" s="51"/>
      <c r="AG170" s="51"/>
      <c r="AH170" s="51"/>
      <c r="AI170" s="51"/>
      <c r="AJ170" s="51"/>
      <c r="AK170" s="51">
        <v>11252</v>
      </c>
      <c r="AL170" s="51"/>
      <c r="AM170" s="51"/>
      <c r="AN170" s="51"/>
      <c r="AO170" s="51"/>
      <c r="AP170" s="51"/>
      <c r="AQ170" s="24"/>
    </row>
    <row r="171" spans="1:44" s="10" customFormat="1" x14ac:dyDescent="0.25">
      <c r="A171" s="10" t="s">
        <v>108</v>
      </c>
      <c r="B171" s="66"/>
      <c r="C171" s="60">
        <f t="shared" si="25"/>
        <v>24286</v>
      </c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>
        <v>14252</v>
      </c>
      <c r="AE171" s="51"/>
      <c r="AF171" s="51"/>
      <c r="AG171" s="51"/>
      <c r="AH171" s="51"/>
      <c r="AI171" s="51"/>
      <c r="AJ171" s="51"/>
      <c r="AK171" s="51">
        <v>10034</v>
      </c>
      <c r="AL171" s="51"/>
      <c r="AM171" s="51"/>
      <c r="AN171" s="51"/>
      <c r="AO171" s="51"/>
      <c r="AP171" s="51"/>
      <c r="AQ171" s="24"/>
    </row>
    <row r="172" spans="1:44" s="10" customFormat="1" x14ac:dyDescent="0.25">
      <c r="A172" s="10" t="s">
        <v>42</v>
      </c>
      <c r="B172" s="66"/>
      <c r="C172" s="10">
        <f>SUM(D172:AP172)</f>
        <v>107</v>
      </c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>
        <v>75</v>
      </c>
      <c r="AE172" s="51"/>
      <c r="AF172" s="51"/>
      <c r="AG172" s="51"/>
      <c r="AH172" s="51"/>
      <c r="AI172" s="51"/>
      <c r="AJ172" s="51"/>
      <c r="AK172" s="51">
        <v>32</v>
      </c>
      <c r="AL172" s="51"/>
      <c r="AM172" s="51"/>
      <c r="AN172" s="51"/>
      <c r="AO172" s="51"/>
      <c r="AP172" s="51"/>
      <c r="AQ172" s="24"/>
    </row>
    <row r="173" spans="1:44" s="10" customFormat="1" x14ac:dyDescent="0.25">
      <c r="A173" s="10" t="s">
        <v>43</v>
      </c>
      <c r="B173" s="66"/>
      <c r="C173" s="60">
        <f>SUM(D173:AP173)</f>
        <v>14</v>
      </c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>
        <v>5</v>
      </c>
      <c r="AE173" s="51"/>
      <c r="AF173" s="51"/>
      <c r="AG173" s="51"/>
      <c r="AH173" s="51"/>
      <c r="AI173" s="51"/>
      <c r="AJ173" s="51"/>
      <c r="AK173" s="51">
        <v>9</v>
      </c>
      <c r="AL173" s="51"/>
      <c r="AM173" s="51"/>
      <c r="AN173" s="51"/>
      <c r="AO173" s="51"/>
      <c r="AP173" s="51"/>
      <c r="AQ173" s="24"/>
    </row>
    <row r="174" spans="1:44" s="10" customFormat="1" x14ac:dyDescent="0.25">
      <c r="A174" s="10" t="s">
        <v>44</v>
      </c>
      <c r="B174" s="66"/>
      <c r="C174" s="60">
        <f>SUM(D174:AP174)</f>
        <v>4442</v>
      </c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>
        <v>2558</v>
      </c>
      <c r="AE174" s="51"/>
      <c r="AF174" s="51"/>
      <c r="AG174" s="51"/>
      <c r="AH174" s="51"/>
      <c r="AI174" s="51"/>
      <c r="AJ174" s="51"/>
      <c r="AK174" s="51">
        <v>1884</v>
      </c>
      <c r="AL174" s="51"/>
      <c r="AM174" s="51"/>
      <c r="AN174" s="51"/>
      <c r="AO174" s="51"/>
      <c r="AP174" s="51"/>
      <c r="AQ174" s="24"/>
    </row>
    <row r="175" spans="1:44" s="10" customFormat="1" x14ac:dyDescent="0.25">
      <c r="A175" s="17" t="s">
        <v>45</v>
      </c>
      <c r="B175" s="66"/>
      <c r="C175" s="10">
        <f>SUM(C172,C174)</f>
        <v>4549</v>
      </c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24"/>
    </row>
    <row r="176" spans="1:44" s="7" customFormat="1" x14ac:dyDescent="0.25">
      <c r="A176" s="77" t="s">
        <v>109</v>
      </c>
      <c r="B176" s="79">
        <f>ABS(C178-C177)</f>
        <v>8883</v>
      </c>
      <c r="C176" s="61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24"/>
      <c r="AR176" s="29"/>
    </row>
    <row r="177" spans="1:44" s="7" customFormat="1" x14ac:dyDescent="0.25">
      <c r="A177" s="30" t="s">
        <v>111</v>
      </c>
      <c r="B177" s="28"/>
      <c r="C177" s="60">
        <f>SUM(D177:AP177)</f>
        <v>32174</v>
      </c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>
        <v>20194</v>
      </c>
      <c r="AE177" s="50"/>
      <c r="AF177" s="50"/>
      <c r="AG177" s="50"/>
      <c r="AH177" s="50"/>
      <c r="AI177" s="50"/>
      <c r="AJ177" s="50"/>
      <c r="AK177" s="50">
        <v>11980</v>
      </c>
      <c r="AL177" s="50"/>
      <c r="AM177" s="50"/>
      <c r="AN177" s="50"/>
      <c r="AO177" s="50"/>
      <c r="AP177" s="50"/>
      <c r="AQ177" s="24"/>
    </row>
    <row r="178" spans="1:44" s="7" customFormat="1" x14ac:dyDescent="0.25">
      <c r="A178" s="7" t="s">
        <v>110</v>
      </c>
      <c r="B178" s="28"/>
      <c r="C178" s="60">
        <f t="shared" ref="C178" si="26">SUM(D178:AP178)</f>
        <v>23291</v>
      </c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>
        <v>14076</v>
      </c>
      <c r="AE178" s="50"/>
      <c r="AF178" s="50"/>
      <c r="AG178" s="50"/>
      <c r="AH178" s="50"/>
      <c r="AI178" s="50"/>
      <c r="AJ178" s="50"/>
      <c r="AK178" s="50">
        <v>9215</v>
      </c>
      <c r="AL178" s="50"/>
      <c r="AM178" s="50"/>
      <c r="AN178" s="50"/>
      <c r="AO178" s="50"/>
      <c r="AP178" s="50"/>
      <c r="AQ178" s="24"/>
    </row>
    <row r="179" spans="1:44" s="7" customFormat="1" x14ac:dyDescent="0.25">
      <c r="A179" s="7" t="s">
        <v>42</v>
      </c>
      <c r="B179" s="28"/>
      <c r="C179" s="82">
        <f>SUM(D179:AP179)</f>
        <v>87</v>
      </c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>
        <v>68</v>
      </c>
      <c r="AE179" s="50"/>
      <c r="AF179" s="50"/>
      <c r="AG179" s="50"/>
      <c r="AH179" s="50"/>
      <c r="AI179" s="50"/>
      <c r="AJ179" s="50"/>
      <c r="AK179" s="50">
        <v>19</v>
      </c>
      <c r="AL179" s="50"/>
      <c r="AM179" s="50"/>
      <c r="AN179" s="50"/>
      <c r="AO179" s="50"/>
      <c r="AP179" s="50"/>
      <c r="AQ179" s="24"/>
    </row>
    <row r="180" spans="1:44" s="7" customFormat="1" x14ac:dyDescent="0.25">
      <c r="A180" s="7" t="s">
        <v>43</v>
      </c>
      <c r="B180" s="28"/>
      <c r="C180" s="60">
        <f>SUM(D180:AP180)</f>
        <v>11</v>
      </c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>
        <v>6</v>
      </c>
      <c r="AE180" s="50"/>
      <c r="AF180" s="50"/>
      <c r="AG180" s="50"/>
      <c r="AH180" s="50"/>
      <c r="AI180" s="50"/>
      <c r="AJ180" s="50"/>
      <c r="AK180" s="50">
        <v>5</v>
      </c>
      <c r="AL180" s="50"/>
      <c r="AM180" s="50"/>
      <c r="AN180" s="50"/>
      <c r="AO180" s="50"/>
      <c r="AP180" s="50"/>
      <c r="AQ180" s="24"/>
    </row>
    <row r="181" spans="1:44" s="7" customFormat="1" x14ac:dyDescent="0.25">
      <c r="A181" s="7" t="s">
        <v>44</v>
      </c>
      <c r="B181" s="28"/>
      <c r="C181" s="60">
        <f>SUM(D181:AP181)</f>
        <v>5232</v>
      </c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>
        <v>3240</v>
      </c>
      <c r="AE181" s="50"/>
      <c r="AF181" s="50"/>
      <c r="AG181" s="50"/>
      <c r="AH181" s="50"/>
      <c r="AI181" s="50"/>
      <c r="AJ181" s="50"/>
      <c r="AK181" s="50">
        <v>1992</v>
      </c>
      <c r="AL181" s="50"/>
      <c r="AM181" s="50"/>
      <c r="AN181" s="50"/>
      <c r="AO181" s="50"/>
      <c r="AP181" s="50"/>
      <c r="AQ181" s="24"/>
    </row>
    <row r="182" spans="1:44" s="7" customFormat="1" x14ac:dyDescent="0.25">
      <c r="A182" s="21" t="s">
        <v>45</v>
      </c>
      <c r="B182" s="28"/>
      <c r="C182" s="82">
        <f>SUM(C179,C181)</f>
        <v>5319</v>
      </c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24"/>
    </row>
    <row r="183" spans="1:44" s="8" customFormat="1" x14ac:dyDescent="0.25">
      <c r="A183" s="77" t="s">
        <v>242</v>
      </c>
      <c r="B183" s="79">
        <f>SUM(C184-C185)</f>
        <v>43138</v>
      </c>
      <c r="C183" s="61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  <c r="AP183" s="55"/>
      <c r="AQ183" s="24"/>
      <c r="AR183" s="29"/>
    </row>
    <row r="184" spans="1:44" s="8" customFormat="1" x14ac:dyDescent="0.25">
      <c r="A184" s="32" t="s">
        <v>243</v>
      </c>
      <c r="B184" s="71"/>
      <c r="C184" s="60">
        <f t="shared" ref="C184" si="27">SUM(D184:AP184)</f>
        <v>44770</v>
      </c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>
        <v>28613</v>
      </c>
      <c r="AE184" s="55"/>
      <c r="AF184" s="55"/>
      <c r="AG184" s="55"/>
      <c r="AH184" s="55"/>
      <c r="AI184" s="55"/>
      <c r="AJ184" s="55"/>
      <c r="AK184" s="55">
        <v>16157</v>
      </c>
      <c r="AL184" s="55"/>
      <c r="AM184" s="55"/>
      <c r="AN184" s="55"/>
      <c r="AO184" s="55"/>
      <c r="AP184" s="55"/>
      <c r="AQ184" s="24"/>
    </row>
    <row r="185" spans="1:44" s="8" customFormat="1" x14ac:dyDescent="0.25">
      <c r="A185" s="8" t="s">
        <v>42</v>
      </c>
      <c r="B185" s="71"/>
      <c r="C185" s="65">
        <f>SUM(D185:AP185)</f>
        <v>1632</v>
      </c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>
        <v>1006</v>
      </c>
      <c r="AE185" s="55"/>
      <c r="AF185" s="55"/>
      <c r="AG185" s="55"/>
      <c r="AH185" s="55"/>
      <c r="AI185" s="55"/>
      <c r="AJ185" s="55"/>
      <c r="AK185" s="55">
        <v>626</v>
      </c>
      <c r="AL185" s="55"/>
      <c r="AM185" s="55"/>
      <c r="AN185" s="55"/>
      <c r="AO185" s="55"/>
      <c r="AP185" s="55"/>
      <c r="AQ185" s="24"/>
    </row>
    <row r="186" spans="1:44" s="8" customFormat="1" x14ac:dyDescent="0.25">
      <c r="A186" s="8" t="s">
        <v>43</v>
      </c>
      <c r="B186" s="71"/>
      <c r="C186" s="60">
        <f>SUM(D186:AP186)</f>
        <v>4</v>
      </c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>
        <v>1</v>
      </c>
      <c r="AE186" s="55"/>
      <c r="AF186" s="55"/>
      <c r="AG186" s="55"/>
      <c r="AH186" s="55"/>
      <c r="AI186" s="55"/>
      <c r="AJ186" s="55"/>
      <c r="AK186" s="55">
        <v>3</v>
      </c>
      <c r="AL186" s="55"/>
      <c r="AM186" s="55"/>
      <c r="AN186" s="55"/>
      <c r="AO186" s="55"/>
      <c r="AP186" s="55"/>
      <c r="AQ186" s="24"/>
    </row>
    <row r="187" spans="1:44" s="8" customFormat="1" x14ac:dyDescent="0.25">
      <c r="A187" s="8" t="s">
        <v>44</v>
      </c>
      <c r="B187" s="71"/>
      <c r="C187" s="60">
        <f>SUM(D187:AP187)</f>
        <v>14389</v>
      </c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>
        <v>7964</v>
      </c>
      <c r="AE187" s="55"/>
      <c r="AF187" s="55"/>
      <c r="AG187" s="55"/>
      <c r="AH187" s="55"/>
      <c r="AI187" s="55"/>
      <c r="AJ187" s="55"/>
      <c r="AK187" s="55">
        <v>6425</v>
      </c>
      <c r="AL187" s="55"/>
      <c r="AM187" s="55"/>
      <c r="AN187" s="55"/>
      <c r="AO187" s="55"/>
      <c r="AP187" s="55"/>
      <c r="AQ187" s="24"/>
    </row>
    <row r="188" spans="1:44" s="8" customFormat="1" x14ac:dyDescent="0.25">
      <c r="A188" s="23" t="s">
        <v>45</v>
      </c>
      <c r="B188" s="71"/>
      <c r="C188" s="65">
        <f>SUM(C185,C187)</f>
        <v>16021</v>
      </c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  <c r="AM188" s="55"/>
      <c r="AN188" s="55"/>
      <c r="AO188" s="55"/>
      <c r="AP188" s="55"/>
      <c r="AQ188" s="24"/>
      <c r="AR188" s="29"/>
    </row>
    <row r="189" spans="1:44" s="8" customFormat="1" x14ac:dyDescent="0.25">
      <c r="A189" s="5" t="s">
        <v>227</v>
      </c>
      <c r="B189" s="79">
        <f>SUM(C190-C191)</f>
        <v>49491</v>
      </c>
      <c r="C189" s="61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24"/>
    </row>
    <row r="190" spans="1:44" s="8" customFormat="1" x14ac:dyDescent="0.25">
      <c r="A190" s="32" t="s">
        <v>228</v>
      </c>
      <c r="B190" s="71"/>
      <c r="C190" s="60">
        <f t="shared" ref="C190" si="28">SUM(D190:AP190)</f>
        <v>50821</v>
      </c>
      <c r="D190" s="55"/>
      <c r="E190" s="55"/>
      <c r="F190" s="55"/>
      <c r="G190" s="55"/>
      <c r="H190" s="55"/>
      <c r="I190" s="55"/>
      <c r="J190" s="55"/>
      <c r="K190" s="55"/>
      <c r="L190" s="55"/>
      <c r="M190" s="55">
        <v>2621</v>
      </c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>
        <v>6525</v>
      </c>
      <c r="AB190" s="55"/>
      <c r="AC190" s="55">
        <v>4721</v>
      </c>
      <c r="AD190" s="55"/>
      <c r="AE190" s="55"/>
      <c r="AF190" s="55"/>
      <c r="AG190" s="55"/>
      <c r="AH190" s="55"/>
      <c r="AI190" s="55">
        <v>20045</v>
      </c>
      <c r="AJ190" s="51">
        <v>16909</v>
      </c>
      <c r="AK190" s="55"/>
      <c r="AL190" s="55"/>
      <c r="AM190" s="55"/>
      <c r="AN190" s="55"/>
      <c r="AO190" s="55"/>
      <c r="AP190" s="55"/>
      <c r="AQ190" s="24"/>
    </row>
    <row r="191" spans="1:44" s="8" customFormat="1" x14ac:dyDescent="0.25">
      <c r="A191" s="8" t="s">
        <v>42</v>
      </c>
      <c r="B191" s="71"/>
      <c r="C191" s="65">
        <f>SUM(D191:AP191)</f>
        <v>1330</v>
      </c>
      <c r="D191" s="55"/>
      <c r="E191" s="55"/>
      <c r="F191" s="55"/>
      <c r="G191" s="55"/>
      <c r="H191" s="55"/>
      <c r="I191" s="55"/>
      <c r="J191" s="55"/>
      <c r="K191" s="55"/>
      <c r="L191" s="55"/>
      <c r="M191" s="55">
        <v>68</v>
      </c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>
        <v>141</v>
      </c>
      <c r="AB191" s="55"/>
      <c r="AC191" s="55">
        <v>119</v>
      </c>
      <c r="AD191" s="55"/>
      <c r="AE191" s="55"/>
      <c r="AF191" s="55"/>
      <c r="AG191" s="55"/>
      <c r="AH191" s="55"/>
      <c r="AI191" s="55">
        <v>606</v>
      </c>
      <c r="AJ191" s="51">
        <v>396</v>
      </c>
      <c r="AK191" s="55"/>
      <c r="AL191" s="55"/>
      <c r="AM191" s="55"/>
      <c r="AN191" s="55"/>
      <c r="AO191" s="55"/>
      <c r="AP191" s="55"/>
      <c r="AQ191" s="24"/>
    </row>
    <row r="192" spans="1:44" s="8" customFormat="1" x14ac:dyDescent="0.25">
      <c r="A192" s="8" t="s">
        <v>43</v>
      </c>
      <c r="B192" s="71"/>
      <c r="C192" s="60">
        <f>SUM(D192:AP192)</f>
        <v>5</v>
      </c>
      <c r="D192" s="55"/>
      <c r="E192" s="55"/>
      <c r="F192" s="55"/>
      <c r="G192" s="55"/>
      <c r="H192" s="55"/>
      <c r="I192" s="55"/>
      <c r="J192" s="55"/>
      <c r="K192" s="55"/>
      <c r="L192" s="55"/>
      <c r="M192" s="47">
        <v>0</v>
      </c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>
        <v>1</v>
      </c>
      <c r="AB192" s="55"/>
      <c r="AC192" s="47">
        <v>0</v>
      </c>
      <c r="AD192" s="55"/>
      <c r="AE192" s="55"/>
      <c r="AF192" s="55"/>
      <c r="AG192" s="55"/>
      <c r="AH192" s="55"/>
      <c r="AI192" s="47">
        <v>0</v>
      </c>
      <c r="AJ192" s="51">
        <v>4</v>
      </c>
      <c r="AK192" s="55"/>
      <c r="AL192" s="55"/>
      <c r="AM192" s="55"/>
      <c r="AN192" s="55"/>
      <c r="AO192" s="55"/>
      <c r="AP192" s="55"/>
      <c r="AQ192" s="24"/>
    </row>
    <row r="193" spans="1:44" s="8" customFormat="1" x14ac:dyDescent="0.25">
      <c r="A193" s="8" t="s">
        <v>44</v>
      </c>
      <c r="B193" s="71"/>
      <c r="C193" s="60">
        <f>SUM(D193:AP193)</f>
        <v>18575</v>
      </c>
      <c r="D193" s="55"/>
      <c r="E193" s="55"/>
      <c r="F193" s="55"/>
      <c r="G193" s="55"/>
      <c r="H193" s="55"/>
      <c r="I193" s="55"/>
      <c r="J193" s="55"/>
      <c r="K193" s="55"/>
      <c r="L193" s="55"/>
      <c r="M193" s="55">
        <v>857</v>
      </c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>
        <v>2503</v>
      </c>
      <c r="AB193" s="55"/>
      <c r="AC193" s="55">
        <v>1992</v>
      </c>
      <c r="AD193" s="55"/>
      <c r="AE193" s="55"/>
      <c r="AF193" s="55"/>
      <c r="AG193" s="55"/>
      <c r="AH193" s="55"/>
      <c r="AI193" s="55">
        <v>7766</v>
      </c>
      <c r="AJ193" s="51">
        <v>5457</v>
      </c>
      <c r="AK193" s="55"/>
      <c r="AL193" s="55"/>
      <c r="AM193" s="55"/>
      <c r="AN193" s="55"/>
      <c r="AO193" s="55"/>
      <c r="AP193" s="55"/>
      <c r="AQ193" s="24"/>
    </row>
    <row r="194" spans="1:44" s="8" customFormat="1" x14ac:dyDescent="0.25">
      <c r="A194" s="22" t="s">
        <v>45</v>
      </c>
      <c r="B194" s="71"/>
      <c r="C194" s="65">
        <f>SUM(C191,C193)</f>
        <v>19905</v>
      </c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24"/>
    </row>
    <row r="195" spans="1:44" s="10" customFormat="1" x14ac:dyDescent="0.25">
      <c r="A195" s="77" t="s">
        <v>112</v>
      </c>
      <c r="B195" s="78">
        <f>ABS(C197-C196)</f>
        <v>16410</v>
      </c>
      <c r="C195" s="6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K195" s="51"/>
      <c r="AL195" s="51"/>
      <c r="AM195" s="51"/>
      <c r="AN195" s="51"/>
      <c r="AO195" s="51"/>
      <c r="AP195" s="51"/>
      <c r="AQ195" s="24"/>
      <c r="AR195" s="29"/>
    </row>
    <row r="196" spans="1:44" s="10" customFormat="1" x14ac:dyDescent="0.25">
      <c r="A196" s="31" t="s">
        <v>114</v>
      </c>
      <c r="B196" s="66"/>
      <c r="C196" s="60">
        <f>SUM(D196:AP196)</f>
        <v>36747</v>
      </c>
      <c r="D196" s="51"/>
      <c r="E196" s="51"/>
      <c r="F196" s="51"/>
      <c r="G196" s="51"/>
      <c r="H196" s="51"/>
      <c r="I196" s="51"/>
      <c r="J196" s="51"/>
      <c r="K196" s="51"/>
      <c r="L196" s="51"/>
      <c r="M196" s="51">
        <v>2273</v>
      </c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>
        <v>5852</v>
      </c>
      <c r="AB196" s="51"/>
      <c r="AC196" s="51">
        <v>3377</v>
      </c>
      <c r="AD196" s="51"/>
      <c r="AE196" s="51"/>
      <c r="AF196" s="51"/>
      <c r="AG196" s="51"/>
      <c r="AH196" s="51"/>
      <c r="AI196" s="51">
        <v>13059</v>
      </c>
      <c r="AJ196" s="51">
        <v>12186</v>
      </c>
      <c r="AK196" s="51"/>
      <c r="AL196" s="51"/>
      <c r="AM196" s="51"/>
      <c r="AN196" s="51"/>
      <c r="AO196" s="51"/>
      <c r="AP196" s="51"/>
      <c r="AQ196" s="24"/>
    </row>
    <row r="197" spans="1:44" s="10" customFormat="1" x14ac:dyDescent="0.25">
      <c r="A197" s="10" t="s">
        <v>113</v>
      </c>
      <c r="B197" s="66"/>
      <c r="C197" s="60">
        <f t="shared" ref="C197" si="29">SUM(D197:AP197)</f>
        <v>20337</v>
      </c>
      <c r="D197" s="51"/>
      <c r="E197" s="51"/>
      <c r="F197" s="51"/>
      <c r="G197" s="51"/>
      <c r="H197" s="51"/>
      <c r="I197" s="51"/>
      <c r="J197" s="51"/>
      <c r="K197" s="51"/>
      <c r="L197" s="51"/>
      <c r="M197" s="51">
        <v>687</v>
      </c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>
        <v>1937</v>
      </c>
      <c r="AB197" s="51"/>
      <c r="AC197" s="51">
        <v>2099</v>
      </c>
      <c r="AD197" s="51"/>
      <c r="AE197" s="51"/>
      <c r="AF197" s="51"/>
      <c r="AG197" s="51"/>
      <c r="AH197" s="51"/>
      <c r="AI197" s="51">
        <v>9196</v>
      </c>
      <c r="AJ197" s="51">
        <v>6418</v>
      </c>
      <c r="AK197" s="51"/>
      <c r="AL197" s="51"/>
      <c r="AM197" s="51"/>
      <c r="AN197" s="51"/>
      <c r="AO197" s="51"/>
      <c r="AP197" s="51"/>
      <c r="AQ197" s="24"/>
    </row>
    <row r="198" spans="1:44" s="10" customFormat="1" x14ac:dyDescent="0.25">
      <c r="A198" s="10" t="s">
        <v>42</v>
      </c>
      <c r="B198" s="66"/>
      <c r="C198" s="10">
        <f>SUM(D198:AP198)</f>
        <v>922</v>
      </c>
      <c r="D198" s="51"/>
      <c r="E198" s="51"/>
      <c r="F198" s="51"/>
      <c r="G198" s="51"/>
      <c r="H198" s="51"/>
      <c r="I198" s="51"/>
      <c r="J198" s="51"/>
      <c r="K198" s="51"/>
      <c r="L198" s="51"/>
      <c r="M198" s="51">
        <v>43</v>
      </c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>
        <v>119</v>
      </c>
      <c r="AB198" s="51"/>
      <c r="AC198" s="51">
        <v>76</v>
      </c>
      <c r="AD198" s="51"/>
      <c r="AE198" s="51"/>
      <c r="AF198" s="51"/>
      <c r="AG198" s="51"/>
      <c r="AH198" s="51"/>
      <c r="AI198" s="51">
        <v>465</v>
      </c>
      <c r="AJ198" s="51">
        <v>219</v>
      </c>
      <c r="AK198" s="51"/>
      <c r="AL198" s="51"/>
      <c r="AM198" s="51"/>
      <c r="AN198" s="51"/>
      <c r="AO198" s="51"/>
      <c r="AP198" s="51"/>
      <c r="AQ198" s="24"/>
    </row>
    <row r="199" spans="1:44" s="10" customFormat="1" x14ac:dyDescent="0.25">
      <c r="A199" s="10" t="s">
        <v>43</v>
      </c>
      <c r="B199" s="66"/>
      <c r="C199" s="60">
        <f>SUM(D199:AP199)</f>
        <v>28</v>
      </c>
      <c r="D199" s="51"/>
      <c r="E199" s="51"/>
      <c r="F199" s="51"/>
      <c r="G199" s="51"/>
      <c r="H199" s="51"/>
      <c r="I199" s="51"/>
      <c r="J199" s="51"/>
      <c r="K199" s="51"/>
      <c r="L199" s="51"/>
      <c r="M199" s="51">
        <v>2</v>
      </c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>
        <v>14</v>
      </c>
      <c r="AB199" s="51"/>
      <c r="AC199" s="51">
        <v>1</v>
      </c>
      <c r="AD199" s="51"/>
      <c r="AE199" s="51"/>
      <c r="AF199" s="51"/>
      <c r="AG199" s="51"/>
      <c r="AH199" s="51"/>
      <c r="AI199" s="51">
        <v>5</v>
      </c>
      <c r="AJ199" s="51">
        <v>6</v>
      </c>
      <c r="AK199" s="51"/>
      <c r="AL199" s="51"/>
      <c r="AM199" s="51"/>
      <c r="AN199" s="51"/>
      <c r="AO199" s="51"/>
      <c r="AP199" s="51"/>
      <c r="AQ199" s="24"/>
    </row>
    <row r="200" spans="1:44" s="10" customFormat="1" x14ac:dyDescent="0.25">
      <c r="A200" s="10" t="s">
        <v>44</v>
      </c>
      <c r="B200" s="66"/>
      <c r="C200" s="60">
        <f>SUM(D200:AP200)</f>
        <v>12697</v>
      </c>
      <c r="D200" s="51"/>
      <c r="E200" s="51"/>
      <c r="F200" s="51"/>
      <c r="G200" s="51"/>
      <c r="H200" s="51"/>
      <c r="I200" s="51"/>
      <c r="J200" s="51"/>
      <c r="K200" s="51"/>
      <c r="L200" s="51"/>
      <c r="M200" s="51">
        <v>541</v>
      </c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>
        <v>1248</v>
      </c>
      <c r="AB200" s="51"/>
      <c r="AC200" s="51">
        <v>1279</v>
      </c>
      <c r="AD200" s="51"/>
      <c r="AE200" s="51"/>
      <c r="AF200" s="51"/>
      <c r="AG200" s="51"/>
      <c r="AH200" s="51"/>
      <c r="AI200" s="51">
        <v>5692</v>
      </c>
      <c r="AJ200" s="51">
        <v>3937</v>
      </c>
      <c r="AK200" s="51"/>
      <c r="AL200" s="51"/>
      <c r="AM200" s="51"/>
      <c r="AN200" s="51"/>
      <c r="AO200" s="51"/>
      <c r="AP200" s="51"/>
      <c r="AQ200" s="24"/>
    </row>
    <row r="201" spans="1:44" s="10" customFormat="1" x14ac:dyDescent="0.25">
      <c r="A201" s="14" t="s">
        <v>45</v>
      </c>
      <c r="B201" s="66"/>
      <c r="C201" s="10">
        <f>SUM(C198,C200)</f>
        <v>13619</v>
      </c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  <c r="AN201" s="51"/>
      <c r="AO201" s="51"/>
      <c r="AP201" s="51"/>
      <c r="AQ201" s="24"/>
    </row>
    <row r="202" spans="1:44" s="7" customFormat="1" x14ac:dyDescent="0.25">
      <c r="A202" s="5" t="s">
        <v>260</v>
      </c>
      <c r="B202" s="79">
        <f>SUM(E203)</f>
        <v>7208</v>
      </c>
      <c r="C202" s="61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24"/>
      <c r="AR202" s="29"/>
    </row>
    <row r="203" spans="1:44" s="7" customFormat="1" x14ac:dyDescent="0.25">
      <c r="A203" s="30" t="s">
        <v>263</v>
      </c>
      <c r="B203" s="28"/>
      <c r="C203" s="60">
        <f t="shared" ref="C203" si="30">SUM(D203:AP203)</f>
        <v>39390</v>
      </c>
      <c r="D203" s="50">
        <v>3929</v>
      </c>
      <c r="E203" s="50">
        <v>7208</v>
      </c>
      <c r="F203" s="50"/>
      <c r="G203" s="50"/>
      <c r="H203" s="50"/>
      <c r="I203" s="50"/>
      <c r="J203" s="50"/>
      <c r="K203" s="50"/>
      <c r="L203" s="50"/>
      <c r="M203" s="50"/>
      <c r="N203" s="50">
        <v>12180</v>
      </c>
      <c r="O203" s="50">
        <v>1006</v>
      </c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>
        <v>3489</v>
      </c>
      <c r="AJ203" s="50"/>
      <c r="AK203" s="50"/>
      <c r="AL203" s="50"/>
      <c r="AM203" s="50"/>
      <c r="AN203" s="50"/>
      <c r="AO203" s="50">
        <v>11578</v>
      </c>
      <c r="AP203" s="50"/>
      <c r="AQ203" s="24"/>
    </row>
    <row r="204" spans="1:44" s="7" customFormat="1" x14ac:dyDescent="0.25">
      <c r="A204" s="7" t="s">
        <v>42</v>
      </c>
      <c r="B204" s="28"/>
      <c r="C204" s="82">
        <f>SUM(D204:AP204)</f>
        <v>1209</v>
      </c>
      <c r="D204" s="50">
        <v>66</v>
      </c>
      <c r="E204" s="50">
        <v>179</v>
      </c>
      <c r="F204" s="50"/>
      <c r="G204" s="50"/>
      <c r="H204" s="50"/>
      <c r="I204" s="50"/>
      <c r="J204" s="50"/>
      <c r="K204" s="50"/>
      <c r="L204" s="50"/>
      <c r="M204" s="50"/>
      <c r="N204" s="50">
        <v>427</v>
      </c>
      <c r="O204" s="50">
        <v>13</v>
      </c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>
        <v>75</v>
      </c>
      <c r="AJ204" s="50"/>
      <c r="AK204" s="50"/>
      <c r="AL204" s="50"/>
      <c r="AM204" s="50"/>
      <c r="AN204" s="50"/>
      <c r="AO204" s="50">
        <v>449</v>
      </c>
      <c r="AP204" s="50"/>
      <c r="AQ204" s="24"/>
    </row>
    <row r="205" spans="1:44" s="7" customFormat="1" x14ac:dyDescent="0.25">
      <c r="A205" s="7" t="s">
        <v>43</v>
      </c>
      <c r="B205" s="28"/>
      <c r="C205" s="60">
        <f>SUM(D205:AP205)</f>
        <v>9</v>
      </c>
      <c r="D205" s="45">
        <v>0</v>
      </c>
      <c r="E205" s="45">
        <v>0</v>
      </c>
      <c r="F205" s="50"/>
      <c r="G205" s="50"/>
      <c r="H205" s="50"/>
      <c r="I205" s="50"/>
      <c r="J205" s="50"/>
      <c r="K205" s="50"/>
      <c r="L205" s="50"/>
      <c r="M205" s="50"/>
      <c r="N205" s="50">
        <v>8</v>
      </c>
      <c r="O205" s="45">
        <v>0</v>
      </c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45">
        <v>0</v>
      </c>
      <c r="AJ205" s="50"/>
      <c r="AK205" s="50"/>
      <c r="AL205" s="50"/>
      <c r="AM205" s="50"/>
      <c r="AN205" s="50"/>
      <c r="AO205" s="50">
        <v>1</v>
      </c>
      <c r="AP205" s="50"/>
      <c r="AQ205" s="24"/>
    </row>
    <row r="206" spans="1:44" s="7" customFormat="1" x14ac:dyDescent="0.25">
      <c r="A206" s="7" t="s">
        <v>44</v>
      </c>
      <c r="B206" s="28"/>
      <c r="C206" s="60">
        <f>SUM(D206:AP206)</f>
        <v>14469</v>
      </c>
      <c r="D206" s="50">
        <v>897</v>
      </c>
      <c r="E206" s="50">
        <v>2687</v>
      </c>
      <c r="F206" s="50"/>
      <c r="G206" s="50"/>
      <c r="H206" s="50"/>
      <c r="I206" s="50"/>
      <c r="J206" s="50"/>
      <c r="K206" s="50"/>
      <c r="L206" s="50"/>
      <c r="M206" s="50"/>
      <c r="N206" s="50">
        <v>3958</v>
      </c>
      <c r="O206" s="50">
        <v>276</v>
      </c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>
        <v>1250</v>
      </c>
      <c r="AJ206" s="50"/>
      <c r="AK206" s="50"/>
      <c r="AL206" s="50"/>
      <c r="AM206" s="50"/>
      <c r="AN206" s="50"/>
      <c r="AO206" s="50">
        <v>5401</v>
      </c>
      <c r="AP206" s="50"/>
      <c r="AQ206" s="24"/>
    </row>
    <row r="207" spans="1:44" s="7" customFormat="1" x14ac:dyDescent="0.25">
      <c r="A207" s="19" t="s">
        <v>45</v>
      </c>
      <c r="B207" s="28"/>
      <c r="C207" s="82">
        <f>SUM(C204,C206)</f>
        <v>15678</v>
      </c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24"/>
    </row>
    <row r="208" spans="1:44" s="10" customFormat="1" x14ac:dyDescent="0.25">
      <c r="A208" s="77" t="s">
        <v>261</v>
      </c>
      <c r="B208" s="78">
        <f>SUM(E209)</f>
        <v>7377</v>
      </c>
      <c r="C208" s="6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  <c r="AN208" s="51"/>
      <c r="AO208" s="51"/>
      <c r="AP208" s="51"/>
      <c r="AQ208" s="24"/>
      <c r="AR208" s="29"/>
    </row>
    <row r="209" spans="1:44" s="10" customFormat="1" x14ac:dyDescent="0.25">
      <c r="A209" s="31" t="s">
        <v>264</v>
      </c>
      <c r="B209" s="66"/>
      <c r="C209" s="60">
        <f>SUM(D209:AP209)</f>
        <v>39428</v>
      </c>
      <c r="D209" s="51">
        <v>3769</v>
      </c>
      <c r="E209" s="51">
        <v>7377</v>
      </c>
      <c r="F209" s="51"/>
      <c r="G209" s="51"/>
      <c r="H209" s="51"/>
      <c r="I209" s="51"/>
      <c r="J209" s="51"/>
      <c r="K209" s="51"/>
      <c r="L209" s="51"/>
      <c r="M209" s="51"/>
      <c r="N209" s="51">
        <v>12381</v>
      </c>
      <c r="O209" s="51">
        <v>1023</v>
      </c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1"/>
      <c r="AF209" s="51"/>
      <c r="AG209" s="51"/>
      <c r="AH209" s="51"/>
      <c r="AI209" s="51">
        <v>3481</v>
      </c>
      <c r="AJ209" s="51"/>
      <c r="AK209" s="51"/>
      <c r="AL209" s="51"/>
      <c r="AM209" s="51"/>
      <c r="AN209" s="51"/>
      <c r="AO209" s="51">
        <v>11397</v>
      </c>
      <c r="AP209" s="51"/>
      <c r="AQ209" s="24"/>
    </row>
    <row r="210" spans="1:44" s="10" customFormat="1" x14ac:dyDescent="0.25">
      <c r="A210" s="10" t="s">
        <v>42</v>
      </c>
      <c r="B210" s="66"/>
      <c r="C210" s="10">
        <f>SUM(D210:AP210)</f>
        <v>1350</v>
      </c>
      <c r="D210" s="51">
        <v>61</v>
      </c>
      <c r="E210" s="51">
        <v>192</v>
      </c>
      <c r="F210" s="51"/>
      <c r="G210" s="51"/>
      <c r="H210" s="51"/>
      <c r="I210" s="51"/>
      <c r="J210" s="51"/>
      <c r="K210" s="51"/>
      <c r="L210" s="51"/>
      <c r="M210" s="51"/>
      <c r="N210" s="51">
        <v>465</v>
      </c>
      <c r="O210" s="51">
        <v>17</v>
      </c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  <c r="AH210" s="51"/>
      <c r="AI210" s="51">
        <v>81</v>
      </c>
      <c r="AJ210" s="51"/>
      <c r="AK210" s="51"/>
      <c r="AL210" s="51"/>
      <c r="AM210" s="51"/>
      <c r="AN210" s="51"/>
      <c r="AO210" s="51">
        <v>534</v>
      </c>
      <c r="AP210" s="51"/>
      <c r="AQ210" s="24"/>
    </row>
    <row r="211" spans="1:44" s="10" customFormat="1" x14ac:dyDescent="0.25">
      <c r="A211" s="10" t="s">
        <v>43</v>
      </c>
      <c r="B211" s="66"/>
      <c r="C211" s="60">
        <f>SUM(D211:AP211)</f>
        <v>8</v>
      </c>
      <c r="D211" s="44">
        <v>0</v>
      </c>
      <c r="E211" s="51">
        <v>3</v>
      </c>
      <c r="F211" s="51"/>
      <c r="G211" s="51"/>
      <c r="H211" s="51"/>
      <c r="I211" s="51"/>
      <c r="J211" s="51"/>
      <c r="K211" s="51"/>
      <c r="L211" s="51"/>
      <c r="M211" s="51"/>
      <c r="N211" s="51">
        <v>2</v>
      </c>
      <c r="O211" s="44">
        <v>0</v>
      </c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1"/>
      <c r="AF211" s="51"/>
      <c r="AG211" s="51"/>
      <c r="AH211" s="51"/>
      <c r="AI211" s="44">
        <v>0</v>
      </c>
      <c r="AJ211" s="51"/>
      <c r="AK211" s="51"/>
      <c r="AL211" s="51"/>
      <c r="AM211" s="51"/>
      <c r="AN211" s="51"/>
      <c r="AO211" s="51">
        <v>3</v>
      </c>
      <c r="AP211" s="51"/>
      <c r="AQ211" s="24"/>
    </row>
    <row r="212" spans="1:44" s="10" customFormat="1" x14ac:dyDescent="0.25">
      <c r="A212" s="10" t="s">
        <v>44</v>
      </c>
      <c r="B212" s="66"/>
      <c r="C212" s="60">
        <f>SUM(D212:AP212)</f>
        <v>14291</v>
      </c>
      <c r="D212" s="51">
        <v>1062</v>
      </c>
      <c r="E212" s="51">
        <v>2502</v>
      </c>
      <c r="F212" s="51"/>
      <c r="G212" s="51"/>
      <c r="H212" s="51"/>
      <c r="I212" s="51"/>
      <c r="J212" s="51"/>
      <c r="K212" s="51"/>
      <c r="L212" s="51"/>
      <c r="M212" s="51"/>
      <c r="N212" s="51">
        <v>3725</v>
      </c>
      <c r="O212" s="51">
        <v>255</v>
      </c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  <c r="AE212" s="51"/>
      <c r="AF212" s="51"/>
      <c r="AG212" s="51"/>
      <c r="AH212" s="51"/>
      <c r="AI212" s="51">
        <v>1252</v>
      </c>
      <c r="AJ212" s="51"/>
      <c r="AK212" s="51"/>
      <c r="AL212" s="51"/>
      <c r="AM212" s="51"/>
      <c r="AN212" s="51"/>
      <c r="AO212" s="51">
        <v>5495</v>
      </c>
      <c r="AP212" s="51"/>
      <c r="AQ212" s="24"/>
    </row>
    <row r="213" spans="1:44" s="10" customFormat="1" x14ac:dyDescent="0.25">
      <c r="A213" s="17" t="s">
        <v>45</v>
      </c>
      <c r="B213" s="66"/>
      <c r="C213" s="10">
        <f>SUM(C210,C212)</f>
        <v>15641</v>
      </c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51"/>
      <c r="AF213" s="51"/>
      <c r="AG213" s="51"/>
      <c r="AH213" s="51"/>
      <c r="AI213" s="51"/>
      <c r="AJ213" s="51"/>
      <c r="AK213" s="51"/>
      <c r="AL213" s="51"/>
      <c r="AM213" s="51"/>
      <c r="AN213" s="51"/>
      <c r="AO213" s="51"/>
      <c r="AP213" s="51"/>
      <c r="AQ213" s="24"/>
    </row>
    <row r="214" spans="1:44" s="7" customFormat="1" x14ac:dyDescent="0.25">
      <c r="A214" s="77" t="s">
        <v>262</v>
      </c>
      <c r="B214" s="79">
        <f>SUM(E215)</f>
        <v>7292</v>
      </c>
      <c r="C214" s="61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24"/>
    </row>
    <row r="215" spans="1:44" s="7" customFormat="1" x14ac:dyDescent="0.25">
      <c r="A215" s="30" t="s">
        <v>265</v>
      </c>
      <c r="B215" s="28"/>
      <c r="C215" s="60">
        <f t="shared" ref="C215" si="31">SUM(D215:AP215)</f>
        <v>39620</v>
      </c>
      <c r="D215" s="50">
        <v>3812</v>
      </c>
      <c r="E215" s="50">
        <v>7292</v>
      </c>
      <c r="F215" s="50"/>
      <c r="G215" s="50"/>
      <c r="H215" s="50"/>
      <c r="I215" s="50"/>
      <c r="J215" s="50"/>
      <c r="K215" s="50"/>
      <c r="L215" s="50"/>
      <c r="M215" s="50"/>
      <c r="N215" s="50">
        <v>12451</v>
      </c>
      <c r="O215" s="50">
        <v>1022</v>
      </c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>
        <v>3478</v>
      </c>
      <c r="AJ215" s="50"/>
      <c r="AK215" s="50"/>
      <c r="AL215" s="50"/>
      <c r="AM215" s="50"/>
      <c r="AN215" s="50"/>
      <c r="AO215" s="50">
        <v>11565</v>
      </c>
      <c r="AP215" s="50"/>
      <c r="AQ215" s="24"/>
      <c r="AR215" s="29"/>
    </row>
    <row r="216" spans="1:44" s="7" customFormat="1" x14ac:dyDescent="0.25">
      <c r="A216" s="7" t="s">
        <v>42</v>
      </c>
      <c r="B216" s="28"/>
      <c r="C216" s="82">
        <f>SUM(D216:AP216)</f>
        <v>1239</v>
      </c>
      <c r="D216" s="50">
        <v>61</v>
      </c>
      <c r="E216" s="50">
        <v>174</v>
      </c>
      <c r="F216" s="50"/>
      <c r="G216" s="50"/>
      <c r="H216" s="50"/>
      <c r="I216" s="50"/>
      <c r="J216" s="50"/>
      <c r="K216" s="50"/>
      <c r="L216" s="50"/>
      <c r="M216" s="50"/>
      <c r="N216" s="50">
        <v>457</v>
      </c>
      <c r="O216" s="50">
        <v>15</v>
      </c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>
        <v>86</v>
      </c>
      <c r="AJ216" s="50"/>
      <c r="AK216" s="50"/>
      <c r="AL216" s="50"/>
      <c r="AM216" s="50"/>
      <c r="AN216" s="50"/>
      <c r="AO216" s="50">
        <v>446</v>
      </c>
      <c r="AP216" s="50"/>
      <c r="AQ216" s="24"/>
    </row>
    <row r="217" spans="1:44" s="7" customFormat="1" x14ac:dyDescent="0.25">
      <c r="A217" s="7" t="s">
        <v>43</v>
      </c>
      <c r="B217" s="28"/>
      <c r="C217" s="60">
        <f>SUM(D217:AP217)</f>
        <v>3</v>
      </c>
      <c r="D217" s="45">
        <v>0</v>
      </c>
      <c r="E217" s="45">
        <v>0</v>
      </c>
      <c r="F217" s="50"/>
      <c r="G217" s="50"/>
      <c r="H217" s="50"/>
      <c r="I217" s="50"/>
      <c r="J217" s="50"/>
      <c r="K217" s="50"/>
      <c r="L217" s="50"/>
      <c r="M217" s="50"/>
      <c r="N217" s="50">
        <v>2</v>
      </c>
      <c r="O217" s="45">
        <v>0</v>
      </c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45">
        <v>0</v>
      </c>
      <c r="AJ217" s="50"/>
      <c r="AK217" s="50"/>
      <c r="AL217" s="50"/>
      <c r="AM217" s="50"/>
      <c r="AN217" s="50"/>
      <c r="AO217" s="50">
        <v>1</v>
      </c>
      <c r="AP217" s="50"/>
      <c r="AQ217" s="24"/>
    </row>
    <row r="218" spans="1:44" s="7" customFormat="1" x14ac:dyDescent="0.25">
      <c r="A218" s="7" t="s">
        <v>44</v>
      </c>
      <c r="B218" s="28"/>
      <c r="C218" s="60">
        <f>SUM(D218:AP218)</f>
        <v>14215</v>
      </c>
      <c r="D218" s="50">
        <v>1019</v>
      </c>
      <c r="E218" s="50">
        <v>2608</v>
      </c>
      <c r="F218" s="50"/>
      <c r="G218" s="50"/>
      <c r="H218" s="50"/>
      <c r="I218" s="50"/>
      <c r="J218" s="50"/>
      <c r="K218" s="50"/>
      <c r="L218" s="50"/>
      <c r="M218" s="50"/>
      <c r="N218" s="50">
        <v>3663</v>
      </c>
      <c r="O218" s="50">
        <v>258</v>
      </c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>
        <v>1250</v>
      </c>
      <c r="AJ218" s="50"/>
      <c r="AK218" s="50"/>
      <c r="AL218" s="50"/>
      <c r="AM218" s="50"/>
      <c r="AN218" s="50"/>
      <c r="AO218" s="50">
        <v>5417</v>
      </c>
      <c r="AP218" s="50"/>
      <c r="AQ218" s="24"/>
    </row>
    <row r="219" spans="1:44" s="7" customFormat="1" x14ac:dyDescent="0.25">
      <c r="A219" s="15" t="s">
        <v>45</v>
      </c>
      <c r="B219" s="28"/>
      <c r="C219" s="82">
        <f>SUM(C216,C218)</f>
        <v>15454</v>
      </c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24"/>
    </row>
    <row r="220" spans="1:44" s="7" customFormat="1" x14ac:dyDescent="0.25">
      <c r="A220" s="5" t="s">
        <v>115</v>
      </c>
      <c r="B220" s="79">
        <f>SUM(C221-C222)</f>
        <v>4032</v>
      </c>
      <c r="C220" s="61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24"/>
      <c r="AR220" s="29"/>
    </row>
    <row r="221" spans="1:44" s="7" customFormat="1" x14ac:dyDescent="0.25">
      <c r="A221" s="30" t="s">
        <v>116</v>
      </c>
      <c r="B221" s="28"/>
      <c r="C221" s="60">
        <f t="shared" ref="C221:C222" si="32">SUM(D221:AP221)</f>
        <v>37810</v>
      </c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>
        <v>21013</v>
      </c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>
        <v>8472</v>
      </c>
      <c r="AG221" s="50"/>
      <c r="AH221" s="50">
        <v>8325</v>
      </c>
      <c r="AI221" s="50"/>
      <c r="AJ221" s="50"/>
      <c r="AK221" s="50"/>
      <c r="AL221" s="50"/>
      <c r="AM221" s="50"/>
      <c r="AN221" s="50"/>
      <c r="AO221" s="50"/>
      <c r="AP221" s="50"/>
      <c r="AQ221" s="24"/>
    </row>
    <row r="222" spans="1:44" s="7" customFormat="1" x14ac:dyDescent="0.25">
      <c r="A222" s="7" t="s">
        <v>117</v>
      </c>
      <c r="B222" s="28"/>
      <c r="C222" s="60">
        <f t="shared" si="32"/>
        <v>33778</v>
      </c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>
        <v>19639</v>
      </c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>
        <v>7819</v>
      </c>
      <c r="AG222" s="50"/>
      <c r="AH222" s="50">
        <v>6320</v>
      </c>
      <c r="AI222" s="50"/>
      <c r="AJ222" s="50"/>
      <c r="AK222" s="50"/>
      <c r="AL222" s="50"/>
      <c r="AM222" s="50"/>
      <c r="AN222" s="50"/>
      <c r="AO222" s="50"/>
      <c r="AP222" s="50"/>
      <c r="AQ222" s="24"/>
    </row>
    <row r="223" spans="1:44" s="7" customFormat="1" x14ac:dyDescent="0.25">
      <c r="A223" s="7" t="s">
        <v>42</v>
      </c>
      <c r="B223" s="28"/>
      <c r="C223" s="82">
        <f>SUM(D223:AP223)</f>
        <v>113</v>
      </c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>
        <v>61</v>
      </c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>
        <v>23</v>
      </c>
      <c r="AG223" s="50"/>
      <c r="AH223" s="50">
        <v>29</v>
      </c>
      <c r="AI223" s="50"/>
      <c r="AJ223" s="50"/>
      <c r="AK223" s="50"/>
      <c r="AL223" s="50"/>
      <c r="AM223" s="50"/>
      <c r="AN223" s="50"/>
      <c r="AO223" s="50"/>
      <c r="AP223" s="50"/>
      <c r="AQ223" s="24"/>
    </row>
    <row r="224" spans="1:44" s="7" customFormat="1" x14ac:dyDescent="0.25">
      <c r="A224" s="7" t="s">
        <v>43</v>
      </c>
      <c r="B224" s="28"/>
      <c r="C224" s="60">
        <f>SUM(D224:AP224)</f>
        <v>7</v>
      </c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>
        <v>7</v>
      </c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45">
        <v>0</v>
      </c>
      <c r="AG224" s="50"/>
      <c r="AH224" s="45">
        <v>0</v>
      </c>
      <c r="AI224" s="50"/>
      <c r="AJ224" s="50"/>
      <c r="AK224" s="50"/>
      <c r="AL224" s="50"/>
      <c r="AM224" s="50"/>
      <c r="AN224" s="50"/>
      <c r="AO224" s="50"/>
      <c r="AP224" s="50"/>
      <c r="AQ224" s="24"/>
    </row>
    <row r="225" spans="1:44" s="7" customFormat="1" x14ac:dyDescent="0.25">
      <c r="A225" s="7" t="s">
        <v>44</v>
      </c>
      <c r="B225" s="28"/>
      <c r="C225" s="60">
        <f>SUM(D225:AP225)</f>
        <v>3508</v>
      </c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>
        <v>1942</v>
      </c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>
        <v>910</v>
      </c>
      <c r="AG225" s="50"/>
      <c r="AH225" s="50">
        <v>656</v>
      </c>
      <c r="AI225" s="50"/>
      <c r="AJ225" s="50"/>
      <c r="AK225" s="50"/>
      <c r="AL225" s="50"/>
      <c r="AM225" s="50"/>
      <c r="AN225" s="50"/>
      <c r="AO225" s="50"/>
      <c r="AP225" s="50"/>
      <c r="AQ225" s="24"/>
    </row>
    <row r="226" spans="1:44" s="7" customFormat="1" x14ac:dyDescent="0.25">
      <c r="A226" s="19" t="s">
        <v>45</v>
      </c>
      <c r="B226" s="28"/>
      <c r="C226" s="82">
        <f>SUM(C223,C225)</f>
        <v>3621</v>
      </c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24"/>
    </row>
    <row r="227" spans="1:44" s="10" customFormat="1" x14ac:dyDescent="0.25">
      <c r="A227" s="77" t="s">
        <v>118</v>
      </c>
      <c r="B227" s="78">
        <f>ABS(C229-C228)</f>
        <v>15520</v>
      </c>
      <c r="C227" s="6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  <c r="AK227" s="51"/>
      <c r="AL227" s="51"/>
      <c r="AM227" s="51"/>
      <c r="AN227" s="51"/>
      <c r="AO227" s="51"/>
      <c r="AP227" s="51"/>
      <c r="AQ227" s="24"/>
      <c r="AR227" s="29"/>
    </row>
    <row r="228" spans="1:44" s="10" customFormat="1" x14ac:dyDescent="0.25">
      <c r="A228" s="31" t="s">
        <v>120</v>
      </c>
      <c r="B228" s="66"/>
      <c r="C228" s="60">
        <f>SUM(D228:AP228)</f>
        <v>42581</v>
      </c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>
        <v>24120</v>
      </c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>
        <v>9615</v>
      </c>
      <c r="AG228" s="51"/>
      <c r="AH228" s="51">
        <v>8846</v>
      </c>
      <c r="AI228" s="51"/>
      <c r="AJ228" s="51"/>
      <c r="AK228" s="51"/>
      <c r="AL228" s="51"/>
      <c r="AM228" s="51"/>
      <c r="AN228" s="51"/>
      <c r="AO228" s="51"/>
      <c r="AP228" s="51"/>
      <c r="AQ228" s="24"/>
    </row>
    <row r="229" spans="1:44" s="10" customFormat="1" x14ac:dyDescent="0.25">
      <c r="A229" s="10" t="s">
        <v>119</v>
      </c>
      <c r="B229" s="66"/>
      <c r="C229" s="60">
        <f t="shared" ref="C229" si="33">SUM(D229:AP229)</f>
        <v>27061</v>
      </c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>
        <v>15542</v>
      </c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>
        <v>6150</v>
      </c>
      <c r="AG229" s="51"/>
      <c r="AH229" s="51">
        <v>5369</v>
      </c>
      <c r="AI229" s="51"/>
      <c r="AJ229" s="51"/>
      <c r="AK229" s="51"/>
      <c r="AL229" s="51"/>
      <c r="AM229" s="51"/>
      <c r="AN229" s="51"/>
      <c r="AO229" s="51"/>
      <c r="AP229" s="51"/>
      <c r="AQ229" s="24"/>
    </row>
    <row r="230" spans="1:44" s="10" customFormat="1" x14ac:dyDescent="0.25">
      <c r="A230" s="10" t="s">
        <v>42</v>
      </c>
      <c r="B230" s="66"/>
      <c r="C230" s="9">
        <f>SUM(D230:AP230)</f>
        <v>76</v>
      </c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>
        <v>44</v>
      </c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>
        <v>14</v>
      </c>
      <c r="AG230" s="51"/>
      <c r="AH230" s="51">
        <v>18</v>
      </c>
      <c r="AI230" s="51"/>
      <c r="AJ230" s="51"/>
      <c r="AK230" s="51"/>
      <c r="AL230" s="51"/>
      <c r="AM230" s="51"/>
      <c r="AN230" s="51"/>
      <c r="AO230" s="51"/>
      <c r="AP230" s="51"/>
      <c r="AQ230" s="24"/>
    </row>
    <row r="231" spans="1:44" s="10" customFormat="1" x14ac:dyDescent="0.25">
      <c r="A231" s="10" t="s">
        <v>43</v>
      </c>
      <c r="B231" s="66"/>
      <c r="C231" s="60">
        <f>SUM(D231:AP231)</f>
        <v>5</v>
      </c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>
        <v>4</v>
      </c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44">
        <v>0</v>
      </c>
      <c r="AG231" s="51"/>
      <c r="AH231" s="51">
        <v>1</v>
      </c>
      <c r="AI231" s="51"/>
      <c r="AJ231" s="51"/>
      <c r="AK231" s="51"/>
      <c r="AL231" s="51"/>
      <c r="AM231" s="51"/>
      <c r="AN231" s="51"/>
      <c r="AO231" s="51"/>
      <c r="AP231" s="51"/>
      <c r="AQ231" s="24"/>
    </row>
    <row r="232" spans="1:44" s="10" customFormat="1" x14ac:dyDescent="0.25">
      <c r="A232" s="10" t="s">
        <v>44</v>
      </c>
      <c r="B232" s="66"/>
      <c r="C232" s="60">
        <f>SUM(D232:AP232)</f>
        <v>5493</v>
      </c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>
        <v>2952</v>
      </c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>
        <v>1445</v>
      </c>
      <c r="AG232" s="51"/>
      <c r="AH232" s="51">
        <v>1096</v>
      </c>
      <c r="AI232" s="51"/>
      <c r="AJ232" s="51"/>
      <c r="AK232" s="51"/>
      <c r="AL232" s="51"/>
      <c r="AM232" s="51"/>
      <c r="AN232" s="51"/>
      <c r="AO232" s="51"/>
      <c r="AP232" s="51"/>
      <c r="AQ232" s="24"/>
    </row>
    <row r="233" spans="1:44" s="10" customFormat="1" x14ac:dyDescent="0.25">
      <c r="A233" s="17" t="s">
        <v>45</v>
      </c>
      <c r="B233" s="66"/>
      <c r="C233" s="9">
        <f>SUM(C230,C232)</f>
        <v>5569</v>
      </c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24"/>
    </row>
    <row r="234" spans="1:44" s="7" customFormat="1" x14ac:dyDescent="0.25">
      <c r="A234" s="77" t="s">
        <v>121</v>
      </c>
      <c r="B234" s="79">
        <f>SUM(C235-C236)</f>
        <v>3201</v>
      </c>
      <c r="C234" s="61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24"/>
    </row>
    <row r="235" spans="1:44" s="7" customFormat="1" x14ac:dyDescent="0.25">
      <c r="A235" s="30" t="s">
        <v>122</v>
      </c>
      <c r="B235" s="28"/>
      <c r="C235" s="60">
        <f t="shared" ref="C235:C236" si="34">SUM(D235:AP235)</f>
        <v>36086</v>
      </c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>
        <v>19840</v>
      </c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>
        <v>8183</v>
      </c>
      <c r="AG235" s="50"/>
      <c r="AH235" s="50">
        <v>8063</v>
      </c>
      <c r="AI235" s="50"/>
      <c r="AJ235" s="50"/>
      <c r="AK235" s="50"/>
      <c r="AL235" s="50"/>
      <c r="AM235" s="50"/>
      <c r="AN235" s="50"/>
      <c r="AO235" s="50"/>
      <c r="AP235" s="50"/>
      <c r="AQ235" s="24"/>
      <c r="AR235" s="29"/>
    </row>
    <row r="236" spans="1:44" s="7" customFormat="1" x14ac:dyDescent="0.25">
      <c r="A236" s="7" t="s">
        <v>123</v>
      </c>
      <c r="B236" s="28"/>
      <c r="C236" s="60">
        <f t="shared" si="34"/>
        <v>32885</v>
      </c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>
        <v>19329</v>
      </c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>
        <v>7444</v>
      </c>
      <c r="AG236" s="50"/>
      <c r="AH236" s="50">
        <v>6112</v>
      </c>
      <c r="AI236" s="50"/>
      <c r="AJ236" s="50"/>
      <c r="AK236" s="50"/>
      <c r="AL236" s="50"/>
      <c r="AM236" s="50"/>
      <c r="AN236" s="50"/>
      <c r="AO236" s="50"/>
      <c r="AP236" s="50"/>
      <c r="AQ236" s="24"/>
    </row>
    <row r="237" spans="1:44" s="7" customFormat="1" x14ac:dyDescent="0.25">
      <c r="A237" s="7" t="s">
        <v>42</v>
      </c>
      <c r="B237" s="28"/>
      <c r="C237" s="82">
        <f>SUM(D237:AP237)</f>
        <v>64</v>
      </c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>
        <v>34</v>
      </c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>
        <v>9</v>
      </c>
      <c r="AG237" s="50"/>
      <c r="AH237" s="50">
        <v>21</v>
      </c>
      <c r="AI237" s="50"/>
      <c r="AJ237" s="50"/>
      <c r="AK237" s="50"/>
      <c r="AL237" s="50"/>
      <c r="AM237" s="50"/>
      <c r="AN237" s="50"/>
      <c r="AO237" s="50"/>
      <c r="AP237" s="50"/>
      <c r="AQ237" s="24"/>
    </row>
    <row r="238" spans="1:44" s="7" customFormat="1" x14ac:dyDescent="0.25">
      <c r="A238" s="7" t="s">
        <v>43</v>
      </c>
      <c r="B238" s="28"/>
      <c r="C238" s="60">
        <f>SUM(D238:AP238)</f>
        <v>4</v>
      </c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>
        <v>3</v>
      </c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45">
        <v>0</v>
      </c>
      <c r="AG238" s="50"/>
      <c r="AH238" s="50">
        <v>1</v>
      </c>
      <c r="AI238" s="50"/>
      <c r="AJ238" s="50"/>
      <c r="AK238" s="50"/>
      <c r="AL238" s="50"/>
      <c r="AM238" s="50"/>
      <c r="AN238" s="50"/>
      <c r="AO238" s="50"/>
      <c r="AP238" s="50"/>
      <c r="AQ238" s="24"/>
    </row>
    <row r="239" spans="1:44" s="7" customFormat="1" x14ac:dyDescent="0.25">
      <c r="A239" s="7" t="s">
        <v>44</v>
      </c>
      <c r="B239" s="28"/>
      <c r="C239" s="60">
        <f>SUM(D239:AP239)</f>
        <v>6177</v>
      </c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>
        <v>3456</v>
      </c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>
        <v>1588</v>
      </c>
      <c r="AG239" s="50"/>
      <c r="AH239" s="50">
        <v>1133</v>
      </c>
      <c r="AI239" s="50"/>
      <c r="AJ239" s="50"/>
      <c r="AK239" s="50"/>
      <c r="AL239" s="50"/>
      <c r="AM239" s="50"/>
      <c r="AN239" s="50"/>
      <c r="AO239" s="50"/>
      <c r="AP239" s="50"/>
      <c r="AQ239" s="24"/>
    </row>
    <row r="240" spans="1:44" s="7" customFormat="1" x14ac:dyDescent="0.25">
      <c r="A240" s="15" t="s">
        <v>45</v>
      </c>
      <c r="B240" s="28"/>
      <c r="C240" s="82">
        <f>SUM(C237,C239)</f>
        <v>6241</v>
      </c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24"/>
    </row>
    <row r="241" spans="1:44" s="8" customFormat="1" x14ac:dyDescent="0.25">
      <c r="A241" s="5" t="s">
        <v>229</v>
      </c>
      <c r="B241" s="79">
        <f>SUM(C242-C243)</f>
        <v>43313</v>
      </c>
      <c r="C241" s="61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  <c r="AM241" s="55"/>
      <c r="AN241" s="55"/>
      <c r="AO241" s="55"/>
      <c r="AP241" s="55"/>
      <c r="AQ241" s="24"/>
      <c r="AR241" s="29"/>
    </row>
    <row r="242" spans="1:44" s="8" customFormat="1" x14ac:dyDescent="0.25">
      <c r="A242" s="32" t="s">
        <v>230</v>
      </c>
      <c r="B242" s="71"/>
      <c r="C242" s="60">
        <f t="shared" ref="C242" si="35">SUM(D242:AP242)</f>
        <v>44318</v>
      </c>
      <c r="D242" s="55"/>
      <c r="E242" s="55"/>
      <c r="F242" s="55"/>
      <c r="G242" s="55">
        <v>24600</v>
      </c>
      <c r="H242" s="55"/>
      <c r="I242" s="55"/>
      <c r="J242" s="55"/>
      <c r="K242" s="55"/>
      <c r="L242" s="55">
        <v>11956</v>
      </c>
      <c r="M242" s="55"/>
      <c r="N242" s="55"/>
      <c r="O242" s="55"/>
      <c r="P242" s="55">
        <v>2319</v>
      </c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>
        <v>5443</v>
      </c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  <c r="AM242" s="55"/>
      <c r="AN242" s="55"/>
      <c r="AO242" s="55"/>
      <c r="AP242" s="55"/>
      <c r="AQ242" s="24"/>
    </row>
    <row r="243" spans="1:44" s="8" customFormat="1" x14ac:dyDescent="0.25">
      <c r="A243" s="8" t="s">
        <v>42</v>
      </c>
      <c r="B243" s="71"/>
      <c r="C243" s="65">
        <f>SUM(D243:AP243)</f>
        <v>1005</v>
      </c>
      <c r="D243" s="55"/>
      <c r="E243" s="55"/>
      <c r="F243" s="55"/>
      <c r="G243" s="55">
        <v>592</v>
      </c>
      <c r="H243" s="55"/>
      <c r="I243" s="55"/>
      <c r="J243" s="55"/>
      <c r="K243" s="55"/>
      <c r="L243" s="55">
        <v>252</v>
      </c>
      <c r="M243" s="55"/>
      <c r="N243" s="55"/>
      <c r="O243" s="55"/>
      <c r="P243" s="55">
        <v>41</v>
      </c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>
        <v>120</v>
      </c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24"/>
    </row>
    <row r="244" spans="1:44" s="8" customFormat="1" x14ac:dyDescent="0.25">
      <c r="A244" s="8" t="s">
        <v>43</v>
      </c>
      <c r="B244" s="71"/>
      <c r="C244" s="60">
        <f>SUM(D244:AP244)</f>
        <v>5</v>
      </c>
      <c r="D244" s="55"/>
      <c r="E244" s="55"/>
      <c r="F244" s="55"/>
      <c r="G244" s="55">
        <v>3</v>
      </c>
      <c r="H244" s="55"/>
      <c r="I244" s="55"/>
      <c r="J244" s="55"/>
      <c r="K244" s="55"/>
      <c r="L244" s="55">
        <v>2</v>
      </c>
      <c r="M244" s="55"/>
      <c r="N244" s="55"/>
      <c r="O244" s="55"/>
      <c r="P244" s="47">
        <v>0</v>
      </c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47">
        <v>0</v>
      </c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  <c r="AP244" s="55"/>
      <c r="AQ244" s="24"/>
    </row>
    <row r="245" spans="1:44" s="8" customFormat="1" x14ac:dyDescent="0.25">
      <c r="A245" s="8" t="s">
        <v>44</v>
      </c>
      <c r="B245" s="71"/>
      <c r="C245" s="60">
        <f>SUM(D245:AP245)</f>
        <v>13946</v>
      </c>
      <c r="D245" s="55"/>
      <c r="E245" s="55"/>
      <c r="F245" s="55"/>
      <c r="G245" s="55">
        <v>7614</v>
      </c>
      <c r="H245" s="55"/>
      <c r="I245" s="55"/>
      <c r="J245" s="55"/>
      <c r="K245" s="55"/>
      <c r="L245" s="55">
        <v>3058</v>
      </c>
      <c r="M245" s="55"/>
      <c r="N245" s="55"/>
      <c r="O245" s="55"/>
      <c r="P245" s="55">
        <v>830</v>
      </c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>
        <v>2444</v>
      </c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  <c r="AP245" s="55"/>
      <c r="AQ245" s="24"/>
    </row>
    <row r="246" spans="1:44" s="8" customFormat="1" x14ac:dyDescent="0.25">
      <c r="A246" s="22" t="s">
        <v>45</v>
      </c>
      <c r="B246" s="71"/>
      <c r="C246" s="65">
        <f>SUM(C243,C245)</f>
        <v>14951</v>
      </c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  <c r="AP246" s="55"/>
      <c r="AQ246" s="24"/>
    </row>
    <row r="247" spans="1:44" s="10" customFormat="1" x14ac:dyDescent="0.25">
      <c r="A247" s="77" t="s">
        <v>124</v>
      </c>
      <c r="B247" s="78">
        <f>SUM(C248-C249)</f>
        <v>15031</v>
      </c>
      <c r="C247" s="6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  <c r="AD247" s="51"/>
      <c r="AE247" s="51"/>
      <c r="AF247" s="51"/>
      <c r="AG247" s="51"/>
      <c r="AH247" s="51"/>
      <c r="AI247" s="51"/>
      <c r="AJ247" s="51"/>
      <c r="AK247" s="51"/>
      <c r="AL247" s="51"/>
      <c r="AM247" s="51"/>
      <c r="AN247" s="51"/>
      <c r="AO247" s="51"/>
      <c r="AP247" s="51"/>
      <c r="AQ247" s="24"/>
      <c r="AR247" s="29"/>
    </row>
    <row r="248" spans="1:44" s="10" customFormat="1" x14ac:dyDescent="0.25">
      <c r="A248" s="31" t="s">
        <v>125</v>
      </c>
      <c r="B248" s="66"/>
      <c r="C248" s="60">
        <f t="shared" ref="C248:C249" si="36">SUM(D248:AP248)</f>
        <v>32767</v>
      </c>
      <c r="D248" s="51"/>
      <c r="E248" s="51"/>
      <c r="F248" s="51"/>
      <c r="G248" s="51">
        <v>18131</v>
      </c>
      <c r="H248" s="51"/>
      <c r="I248" s="51"/>
      <c r="J248" s="51"/>
      <c r="K248" s="51"/>
      <c r="L248" s="51">
        <v>8904</v>
      </c>
      <c r="M248" s="51"/>
      <c r="N248" s="51"/>
      <c r="O248" s="51"/>
      <c r="P248" s="51">
        <v>1624</v>
      </c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>
        <v>4108</v>
      </c>
      <c r="AB248" s="51"/>
      <c r="AC248" s="51"/>
      <c r="AD248" s="51"/>
      <c r="AE248" s="51"/>
      <c r="AF248" s="51"/>
      <c r="AG248" s="51"/>
      <c r="AH248" s="51"/>
      <c r="AI248" s="51"/>
      <c r="AJ248" s="51"/>
      <c r="AK248" s="51"/>
      <c r="AL248" s="51"/>
      <c r="AM248" s="51"/>
      <c r="AN248" s="51"/>
      <c r="AO248" s="51"/>
      <c r="AP248" s="51"/>
      <c r="AQ248" s="24"/>
    </row>
    <row r="249" spans="1:44" s="10" customFormat="1" x14ac:dyDescent="0.25">
      <c r="A249" s="10" t="s">
        <v>126</v>
      </c>
      <c r="B249" s="66"/>
      <c r="C249" s="60">
        <f t="shared" si="36"/>
        <v>17736</v>
      </c>
      <c r="D249" s="51"/>
      <c r="E249" s="51"/>
      <c r="F249" s="51"/>
      <c r="G249" s="51">
        <v>10106</v>
      </c>
      <c r="H249" s="51"/>
      <c r="I249" s="51"/>
      <c r="J249" s="51"/>
      <c r="K249" s="51"/>
      <c r="L249" s="51">
        <v>4636</v>
      </c>
      <c r="M249" s="51"/>
      <c r="N249" s="51"/>
      <c r="O249" s="51"/>
      <c r="P249" s="51">
        <v>934</v>
      </c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>
        <v>2060</v>
      </c>
      <c r="AB249" s="51"/>
      <c r="AC249" s="51"/>
      <c r="AD249" s="51"/>
      <c r="AE249" s="51"/>
      <c r="AF249" s="51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24"/>
    </row>
    <row r="250" spans="1:44" s="10" customFormat="1" x14ac:dyDescent="0.25">
      <c r="A250" s="10" t="s">
        <v>42</v>
      </c>
      <c r="B250" s="66"/>
      <c r="C250" s="9">
        <f>SUM(D250:AP250)</f>
        <v>609</v>
      </c>
      <c r="D250" s="51"/>
      <c r="E250" s="51"/>
      <c r="F250" s="51"/>
      <c r="G250" s="51">
        <v>360</v>
      </c>
      <c r="H250" s="51"/>
      <c r="I250" s="51"/>
      <c r="J250" s="51"/>
      <c r="K250" s="51"/>
      <c r="L250" s="51">
        <v>107</v>
      </c>
      <c r="M250" s="51"/>
      <c r="N250" s="51"/>
      <c r="O250" s="51"/>
      <c r="P250" s="51">
        <v>36</v>
      </c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>
        <v>106</v>
      </c>
      <c r="AB250" s="51"/>
      <c r="AC250" s="51"/>
      <c r="AD250" s="51"/>
      <c r="AE250" s="51"/>
      <c r="AF250" s="51"/>
      <c r="AG250" s="51"/>
      <c r="AH250" s="51"/>
      <c r="AI250" s="51"/>
      <c r="AJ250" s="51"/>
      <c r="AK250" s="51"/>
      <c r="AL250" s="51"/>
      <c r="AM250" s="51"/>
      <c r="AN250" s="51"/>
      <c r="AO250" s="51"/>
      <c r="AP250" s="51"/>
      <c r="AQ250" s="24"/>
    </row>
    <row r="251" spans="1:44" s="10" customFormat="1" x14ac:dyDescent="0.25">
      <c r="A251" s="10" t="s">
        <v>43</v>
      </c>
      <c r="B251" s="66"/>
      <c r="C251" s="60">
        <f>SUM(D251:AP251)</f>
        <v>17</v>
      </c>
      <c r="D251" s="51"/>
      <c r="E251" s="51"/>
      <c r="F251" s="51"/>
      <c r="G251" s="51">
        <v>7</v>
      </c>
      <c r="H251" s="51"/>
      <c r="I251" s="51"/>
      <c r="J251" s="51"/>
      <c r="K251" s="51"/>
      <c r="L251" s="51">
        <v>3</v>
      </c>
      <c r="M251" s="51"/>
      <c r="N251" s="51"/>
      <c r="O251" s="51"/>
      <c r="P251" s="44">
        <v>0</v>
      </c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>
        <v>7</v>
      </c>
      <c r="AB251" s="51"/>
      <c r="AC251" s="51"/>
      <c r="AD251" s="51"/>
      <c r="AE251" s="51"/>
      <c r="AF251" s="51"/>
      <c r="AG251" s="51"/>
      <c r="AH251" s="51"/>
      <c r="AI251" s="51"/>
      <c r="AJ251" s="51"/>
      <c r="AK251" s="51"/>
      <c r="AL251" s="51"/>
      <c r="AM251" s="51"/>
      <c r="AN251" s="51"/>
      <c r="AO251" s="51"/>
      <c r="AP251" s="51"/>
      <c r="AQ251" s="24"/>
    </row>
    <row r="252" spans="1:44" s="10" customFormat="1" x14ac:dyDescent="0.25">
      <c r="A252" s="10" t="s">
        <v>44</v>
      </c>
      <c r="B252" s="66"/>
      <c r="C252" s="60">
        <f>SUM(D252:AP252)</f>
        <v>8145</v>
      </c>
      <c r="D252" s="51"/>
      <c r="E252" s="51"/>
      <c r="F252" s="51"/>
      <c r="G252" s="51">
        <v>4205</v>
      </c>
      <c r="H252" s="51"/>
      <c r="I252" s="51"/>
      <c r="J252" s="51"/>
      <c r="K252" s="51"/>
      <c r="L252" s="51">
        <v>1618</v>
      </c>
      <c r="M252" s="51"/>
      <c r="N252" s="51"/>
      <c r="O252" s="51"/>
      <c r="P252" s="51">
        <v>596</v>
      </c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>
        <v>1726</v>
      </c>
      <c r="AB252" s="51"/>
      <c r="AC252" s="51"/>
      <c r="AD252" s="51"/>
      <c r="AE252" s="51"/>
      <c r="AF252" s="51"/>
      <c r="AG252" s="51"/>
      <c r="AH252" s="51"/>
      <c r="AI252" s="51"/>
      <c r="AJ252" s="51"/>
      <c r="AK252" s="51"/>
      <c r="AL252" s="51"/>
      <c r="AM252" s="51"/>
      <c r="AN252" s="51"/>
      <c r="AO252" s="51"/>
      <c r="AP252" s="51"/>
      <c r="AQ252" s="24"/>
    </row>
    <row r="253" spans="1:44" s="10" customFormat="1" x14ac:dyDescent="0.25">
      <c r="A253" s="17" t="s">
        <v>45</v>
      </c>
      <c r="B253" s="66"/>
      <c r="C253" s="9">
        <f>SUM(C250,C252)</f>
        <v>8754</v>
      </c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51"/>
      <c r="AN253" s="51"/>
      <c r="AO253" s="51"/>
      <c r="AP253" s="51"/>
      <c r="AQ253" s="24"/>
    </row>
    <row r="254" spans="1:44" s="7" customFormat="1" x14ac:dyDescent="0.25">
      <c r="A254" s="77" t="s">
        <v>127</v>
      </c>
      <c r="B254" s="79">
        <f>ABS(C255-C256)</f>
        <v>933</v>
      </c>
      <c r="C254" s="61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24"/>
      <c r="AR254" s="29"/>
    </row>
    <row r="255" spans="1:44" s="7" customFormat="1" x14ac:dyDescent="0.25">
      <c r="A255" s="7" t="s">
        <v>128</v>
      </c>
      <c r="B255" s="28"/>
      <c r="C255" s="60">
        <f t="shared" ref="C255:C256" si="37">SUM(D255:AP255)</f>
        <v>25253</v>
      </c>
      <c r="D255" s="50"/>
      <c r="E255" s="50"/>
      <c r="F255" s="50"/>
      <c r="G255" s="50">
        <v>13965</v>
      </c>
      <c r="H255" s="50"/>
      <c r="I255" s="50"/>
      <c r="J255" s="50"/>
      <c r="K255" s="50"/>
      <c r="L255" s="50">
        <v>6729</v>
      </c>
      <c r="M255" s="50"/>
      <c r="N255" s="50"/>
      <c r="O255" s="50"/>
      <c r="P255" s="50">
        <v>1227</v>
      </c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>
        <v>3332</v>
      </c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24"/>
    </row>
    <row r="256" spans="1:44" s="7" customFormat="1" x14ac:dyDescent="0.25">
      <c r="A256" s="30" t="s">
        <v>129</v>
      </c>
      <c r="B256" s="28"/>
      <c r="C256" s="60">
        <f t="shared" si="37"/>
        <v>26186</v>
      </c>
      <c r="D256" s="50"/>
      <c r="E256" s="50"/>
      <c r="F256" s="50"/>
      <c r="G256" s="50">
        <v>14813</v>
      </c>
      <c r="H256" s="50"/>
      <c r="I256" s="50"/>
      <c r="J256" s="50"/>
      <c r="K256" s="50"/>
      <c r="L256" s="50">
        <v>7092</v>
      </c>
      <c r="M256" s="50"/>
      <c r="N256" s="50"/>
      <c r="O256" s="50"/>
      <c r="P256" s="50">
        <v>1384</v>
      </c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>
        <v>2897</v>
      </c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24"/>
    </row>
    <row r="257" spans="1:44" s="7" customFormat="1" x14ac:dyDescent="0.25">
      <c r="A257" s="7" t="s">
        <v>42</v>
      </c>
      <c r="B257" s="28"/>
      <c r="C257" s="82">
        <f>SUM(D257:AP257)</f>
        <v>453</v>
      </c>
      <c r="D257" s="50"/>
      <c r="E257" s="50"/>
      <c r="F257" s="50"/>
      <c r="G257" s="50">
        <v>237</v>
      </c>
      <c r="H257" s="50"/>
      <c r="I257" s="50"/>
      <c r="J257" s="50"/>
      <c r="K257" s="50"/>
      <c r="L257" s="50">
        <v>94</v>
      </c>
      <c r="M257" s="50"/>
      <c r="N257" s="50"/>
      <c r="O257" s="50"/>
      <c r="P257" s="50">
        <v>34</v>
      </c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>
        <v>88</v>
      </c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24"/>
    </row>
    <row r="258" spans="1:44" s="7" customFormat="1" x14ac:dyDescent="0.25">
      <c r="A258" s="7" t="s">
        <v>43</v>
      </c>
      <c r="B258" s="28"/>
      <c r="C258" s="60">
        <f>SUM(D258:AP258)</f>
        <v>12</v>
      </c>
      <c r="D258" s="50"/>
      <c r="E258" s="50"/>
      <c r="F258" s="50"/>
      <c r="G258" s="50">
        <v>4</v>
      </c>
      <c r="H258" s="50"/>
      <c r="I258" s="50"/>
      <c r="J258" s="50"/>
      <c r="K258" s="50"/>
      <c r="L258" s="50">
        <v>3</v>
      </c>
      <c r="M258" s="50"/>
      <c r="N258" s="50"/>
      <c r="O258" s="50"/>
      <c r="P258" s="45">
        <v>0</v>
      </c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>
        <v>5</v>
      </c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24"/>
    </row>
    <row r="259" spans="1:44" s="7" customFormat="1" x14ac:dyDescent="0.25">
      <c r="A259" s="7" t="s">
        <v>44</v>
      </c>
      <c r="B259" s="28"/>
      <c r="C259" s="60">
        <f>SUM(D259:AP259)</f>
        <v>7370</v>
      </c>
      <c r="D259" s="50"/>
      <c r="E259" s="50"/>
      <c r="F259" s="50"/>
      <c r="G259" s="50">
        <v>3790</v>
      </c>
      <c r="H259" s="50"/>
      <c r="I259" s="50"/>
      <c r="J259" s="50"/>
      <c r="K259" s="50"/>
      <c r="L259" s="50">
        <v>1350</v>
      </c>
      <c r="M259" s="50"/>
      <c r="N259" s="50"/>
      <c r="O259" s="50"/>
      <c r="P259" s="50">
        <v>545</v>
      </c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>
        <v>1685</v>
      </c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24"/>
    </row>
    <row r="260" spans="1:44" s="7" customFormat="1" x14ac:dyDescent="0.25">
      <c r="A260" s="15" t="s">
        <v>45</v>
      </c>
      <c r="B260" s="28"/>
      <c r="C260" s="82">
        <f>SUM(C257,C259)</f>
        <v>7823</v>
      </c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24"/>
    </row>
    <row r="261" spans="1:44" s="8" customFormat="1" x14ac:dyDescent="0.25">
      <c r="A261" s="5" t="s">
        <v>241</v>
      </c>
      <c r="B261" s="79">
        <f>ABS(C262-C263)</f>
        <v>36671</v>
      </c>
      <c r="C261" s="60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24"/>
      <c r="AR261" s="29"/>
    </row>
    <row r="262" spans="1:44" s="8" customFormat="1" x14ac:dyDescent="0.25">
      <c r="A262" s="32" t="s">
        <v>240</v>
      </c>
      <c r="B262" s="71"/>
      <c r="C262" s="60">
        <f t="shared" ref="C262" si="38">SUM(D262:AP262)</f>
        <v>37557</v>
      </c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>
        <v>18948</v>
      </c>
      <c r="Q262" s="55"/>
      <c r="R262" s="55"/>
      <c r="S262" s="55"/>
      <c r="T262" s="55"/>
      <c r="U262" s="55"/>
      <c r="V262" s="55">
        <v>12624</v>
      </c>
      <c r="W262" s="55"/>
      <c r="X262" s="55"/>
      <c r="Y262" s="55">
        <v>4513</v>
      </c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  <c r="AM262" s="55"/>
      <c r="AN262" s="55"/>
      <c r="AO262" s="55"/>
      <c r="AP262" s="55">
        <v>1472</v>
      </c>
      <c r="AQ262" s="24"/>
    </row>
    <row r="263" spans="1:44" s="8" customFormat="1" x14ac:dyDescent="0.25">
      <c r="A263" s="8" t="s">
        <v>42</v>
      </c>
      <c r="B263" s="71"/>
      <c r="C263" s="65">
        <f t="shared" ref="C263" si="39">SUM(D263:AP263)</f>
        <v>886</v>
      </c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>
        <v>411</v>
      </c>
      <c r="Q263" s="55"/>
      <c r="R263" s="55"/>
      <c r="S263" s="55"/>
      <c r="T263" s="55"/>
      <c r="U263" s="55"/>
      <c r="V263" s="55">
        <v>403</v>
      </c>
      <c r="W263" s="55"/>
      <c r="X263" s="55"/>
      <c r="Y263" s="55">
        <v>44</v>
      </c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  <c r="AP263" s="55">
        <v>28</v>
      </c>
      <c r="AQ263" s="24"/>
    </row>
    <row r="264" spans="1:44" s="8" customFormat="1" x14ac:dyDescent="0.25">
      <c r="A264" s="8" t="s">
        <v>43</v>
      </c>
      <c r="B264" s="71"/>
      <c r="C264" s="60">
        <f>SUM(D264:AP264)</f>
        <v>4</v>
      </c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>
        <v>3</v>
      </c>
      <c r="Q264" s="55"/>
      <c r="R264" s="55"/>
      <c r="S264" s="55"/>
      <c r="T264" s="55"/>
      <c r="U264" s="55"/>
      <c r="V264" s="55">
        <v>1</v>
      </c>
      <c r="W264" s="55"/>
      <c r="X264" s="55"/>
      <c r="Y264" s="47">
        <v>0</v>
      </c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  <c r="AL264" s="55"/>
      <c r="AM264" s="55"/>
      <c r="AN264" s="55"/>
      <c r="AO264" s="55"/>
      <c r="AP264" s="55">
        <v>0</v>
      </c>
      <c r="AQ264" s="24"/>
    </row>
    <row r="265" spans="1:44" s="8" customFormat="1" x14ac:dyDescent="0.25">
      <c r="A265" s="8" t="s">
        <v>44</v>
      </c>
      <c r="B265" s="71"/>
      <c r="C265" s="60">
        <f>SUM(D265:AP265)</f>
        <v>12771</v>
      </c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>
        <v>5546</v>
      </c>
      <c r="Q265" s="55"/>
      <c r="R265" s="55"/>
      <c r="S265" s="55"/>
      <c r="T265" s="55"/>
      <c r="U265" s="55"/>
      <c r="V265" s="55">
        <v>5451</v>
      </c>
      <c r="W265" s="55"/>
      <c r="X265" s="55"/>
      <c r="Y265" s="55">
        <v>1416</v>
      </c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  <c r="AP265" s="55">
        <v>358</v>
      </c>
      <c r="AQ265" s="24"/>
    </row>
    <row r="266" spans="1:44" s="8" customFormat="1" x14ac:dyDescent="0.25">
      <c r="A266" s="23" t="s">
        <v>45</v>
      </c>
      <c r="B266" s="71"/>
      <c r="C266" s="65">
        <f>SUM(C263,C265)</f>
        <v>13657</v>
      </c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  <c r="AP266" s="55"/>
      <c r="AQ266" s="24"/>
    </row>
    <row r="267" spans="1:44" s="10" customFormat="1" x14ac:dyDescent="0.25">
      <c r="A267" s="5" t="s">
        <v>130</v>
      </c>
      <c r="B267" s="78">
        <f>ABS(C269-C268)</f>
        <v>17253</v>
      </c>
      <c r="C267" s="60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  <c r="AD267" s="51"/>
      <c r="AE267" s="51"/>
      <c r="AF267" s="51"/>
      <c r="AG267" s="51"/>
      <c r="AH267" s="51"/>
      <c r="AI267" s="51"/>
      <c r="AJ267" s="51"/>
      <c r="AK267" s="51"/>
      <c r="AL267" s="51"/>
      <c r="AM267" s="51"/>
      <c r="AN267" s="51"/>
      <c r="AO267" s="51"/>
      <c r="AP267" s="51"/>
      <c r="AQ267" s="24"/>
      <c r="AR267" s="29"/>
    </row>
    <row r="268" spans="1:44" s="10" customFormat="1" x14ac:dyDescent="0.25">
      <c r="A268" s="31" t="s">
        <v>132</v>
      </c>
      <c r="B268" s="66"/>
      <c r="C268" s="60">
        <f t="shared" ref="C268:C270" si="40">SUM(D268:AP268)</f>
        <v>31880</v>
      </c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>
        <v>16541</v>
      </c>
      <c r="Q268" s="51"/>
      <c r="R268" s="51"/>
      <c r="S268" s="51"/>
      <c r="T268" s="51"/>
      <c r="U268" s="51"/>
      <c r="V268" s="51">
        <v>9868</v>
      </c>
      <c r="W268" s="51"/>
      <c r="X268" s="51"/>
      <c r="Y268" s="51">
        <v>4156</v>
      </c>
      <c r="Z268" s="51"/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1"/>
      <c r="AL268" s="51"/>
      <c r="AM268" s="51"/>
      <c r="AN268" s="51"/>
      <c r="AO268" s="51"/>
      <c r="AP268" s="51">
        <v>1315</v>
      </c>
      <c r="AQ268" s="24"/>
    </row>
    <row r="269" spans="1:44" s="10" customFormat="1" x14ac:dyDescent="0.25">
      <c r="A269" s="10" t="s">
        <v>131</v>
      </c>
      <c r="B269" s="66"/>
      <c r="C269" s="60">
        <f t="shared" si="40"/>
        <v>14627</v>
      </c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>
        <v>6366</v>
      </c>
      <c r="Q269" s="51"/>
      <c r="R269" s="51"/>
      <c r="S269" s="51"/>
      <c r="T269" s="51"/>
      <c r="U269" s="51"/>
      <c r="V269" s="51">
        <v>6703</v>
      </c>
      <c r="W269" s="51"/>
      <c r="X269" s="51"/>
      <c r="Y269" s="51">
        <v>1195</v>
      </c>
      <c r="Z269" s="51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/>
      <c r="AN269" s="51"/>
      <c r="AO269" s="51"/>
      <c r="AP269" s="51">
        <v>363</v>
      </c>
      <c r="AQ269" s="24"/>
    </row>
    <row r="270" spans="1:44" s="10" customFormat="1" x14ac:dyDescent="0.25">
      <c r="A270" s="10" t="s">
        <v>42</v>
      </c>
      <c r="B270" s="66"/>
      <c r="C270" s="9">
        <f t="shared" si="40"/>
        <v>83</v>
      </c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>
        <v>37</v>
      </c>
      <c r="Q270" s="51"/>
      <c r="R270" s="51"/>
      <c r="S270" s="51"/>
      <c r="T270" s="51"/>
      <c r="U270" s="51"/>
      <c r="V270" s="51">
        <v>40</v>
      </c>
      <c r="W270" s="51"/>
      <c r="X270" s="51"/>
      <c r="Y270" s="51">
        <v>5</v>
      </c>
      <c r="Z270" s="51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51">
        <v>1</v>
      </c>
      <c r="AQ270" s="24"/>
    </row>
    <row r="271" spans="1:44" s="10" customFormat="1" x14ac:dyDescent="0.25">
      <c r="A271" s="10" t="s">
        <v>43</v>
      </c>
      <c r="B271" s="66"/>
      <c r="C271" s="60">
        <f>SUM(D271:AP271)</f>
        <v>5</v>
      </c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>
        <v>4</v>
      </c>
      <c r="Q271" s="51"/>
      <c r="R271" s="51"/>
      <c r="S271" s="51"/>
      <c r="T271" s="51"/>
      <c r="U271" s="51"/>
      <c r="V271" s="51">
        <v>1</v>
      </c>
      <c r="W271" s="51"/>
      <c r="X271" s="51"/>
      <c r="Y271" s="44">
        <v>0</v>
      </c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>
        <v>0</v>
      </c>
      <c r="AQ271" s="24"/>
    </row>
    <row r="272" spans="1:44" s="10" customFormat="1" x14ac:dyDescent="0.25">
      <c r="A272" s="10" t="s">
        <v>44</v>
      </c>
      <c r="B272" s="66"/>
      <c r="C272" s="60">
        <f>SUM(D272:AP272)</f>
        <v>4623</v>
      </c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>
        <v>1960</v>
      </c>
      <c r="Q272" s="51"/>
      <c r="R272" s="51"/>
      <c r="S272" s="51"/>
      <c r="T272" s="51"/>
      <c r="U272" s="51"/>
      <c r="V272" s="51">
        <v>1867</v>
      </c>
      <c r="W272" s="51"/>
      <c r="X272" s="51"/>
      <c r="Y272" s="51">
        <v>617</v>
      </c>
      <c r="Z272" s="51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51">
        <v>179</v>
      </c>
      <c r="AQ272" s="24"/>
    </row>
    <row r="273" spans="1:44" s="10" customFormat="1" x14ac:dyDescent="0.25">
      <c r="A273" s="16" t="s">
        <v>45</v>
      </c>
      <c r="B273" s="66"/>
      <c r="C273" s="9">
        <f>SUM(C270,C272)</f>
        <v>4706</v>
      </c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  <c r="AN273" s="51"/>
      <c r="AO273" s="51"/>
      <c r="AP273" s="51"/>
      <c r="AQ273" s="24"/>
    </row>
    <row r="274" spans="1:44" s="8" customFormat="1" x14ac:dyDescent="0.25">
      <c r="A274" s="5" t="s">
        <v>245</v>
      </c>
      <c r="B274" s="81">
        <f>SUM(C275-C276)</f>
        <v>38848</v>
      </c>
      <c r="C274" s="61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  <c r="AP274" s="55"/>
      <c r="AQ274" s="24"/>
      <c r="AR274" s="29"/>
    </row>
    <row r="275" spans="1:44" s="8" customFormat="1" x14ac:dyDescent="0.25">
      <c r="A275" s="32" t="s">
        <v>246</v>
      </c>
      <c r="B275" s="71"/>
      <c r="C275" s="60">
        <f t="shared" ref="C275" si="41">SUM(D275:AP275)</f>
        <v>40394</v>
      </c>
      <c r="D275" s="55"/>
      <c r="E275" s="55"/>
      <c r="F275" s="55"/>
      <c r="G275" s="55"/>
      <c r="H275" s="55"/>
      <c r="I275" s="55">
        <v>1316</v>
      </c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>
        <v>6580</v>
      </c>
      <c r="X275" s="55"/>
      <c r="Y275" s="55"/>
      <c r="Z275" s="55"/>
      <c r="AA275" s="55"/>
      <c r="AB275" s="55"/>
      <c r="AC275" s="55"/>
      <c r="AD275" s="55"/>
      <c r="AE275" s="55"/>
      <c r="AF275" s="55"/>
      <c r="AG275" s="55">
        <v>3597</v>
      </c>
      <c r="AH275" s="55"/>
      <c r="AI275" s="55"/>
      <c r="AJ275" s="55"/>
      <c r="AK275" s="55"/>
      <c r="AL275" s="55"/>
      <c r="AM275" s="55"/>
      <c r="AN275" s="55"/>
      <c r="AO275" s="55"/>
      <c r="AP275" s="55">
        <v>28901</v>
      </c>
      <c r="AQ275" s="24"/>
    </row>
    <row r="276" spans="1:44" s="8" customFormat="1" x14ac:dyDescent="0.25">
      <c r="A276" s="8" t="s">
        <v>42</v>
      </c>
      <c r="B276" s="71"/>
      <c r="C276" s="65">
        <f>SUM(D276:AP276)</f>
        <v>1546</v>
      </c>
      <c r="D276" s="55"/>
      <c r="E276" s="55"/>
      <c r="F276" s="55"/>
      <c r="G276" s="55"/>
      <c r="H276" s="55"/>
      <c r="I276" s="55">
        <v>56</v>
      </c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>
        <v>243</v>
      </c>
      <c r="X276" s="55"/>
      <c r="Y276" s="55"/>
      <c r="Z276" s="55"/>
      <c r="AA276" s="55"/>
      <c r="AB276" s="55"/>
      <c r="AC276" s="55"/>
      <c r="AD276" s="55"/>
      <c r="AE276" s="55"/>
      <c r="AF276" s="55"/>
      <c r="AG276" s="55">
        <v>132</v>
      </c>
      <c r="AH276" s="55"/>
      <c r="AI276" s="55"/>
      <c r="AJ276" s="55"/>
      <c r="AK276" s="55"/>
      <c r="AL276" s="55"/>
      <c r="AM276" s="55"/>
      <c r="AN276" s="55"/>
      <c r="AO276" s="55"/>
      <c r="AP276" s="55">
        <v>1115</v>
      </c>
      <c r="AQ276" s="24"/>
    </row>
    <row r="277" spans="1:44" s="8" customFormat="1" x14ac:dyDescent="0.25">
      <c r="A277" s="8" t="s">
        <v>43</v>
      </c>
      <c r="B277" s="71"/>
      <c r="C277" s="60">
        <f>SUM(D277:AP277)</f>
        <v>2</v>
      </c>
      <c r="D277" s="55"/>
      <c r="E277" s="55"/>
      <c r="F277" s="55"/>
      <c r="G277" s="55"/>
      <c r="H277" s="55"/>
      <c r="I277" s="47">
        <v>0</v>
      </c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47">
        <v>0</v>
      </c>
      <c r="X277" s="55"/>
      <c r="Y277" s="55"/>
      <c r="Z277" s="55"/>
      <c r="AA277" s="55"/>
      <c r="AB277" s="55"/>
      <c r="AC277" s="55"/>
      <c r="AD277" s="55"/>
      <c r="AE277" s="55"/>
      <c r="AF277" s="55"/>
      <c r="AG277" s="47">
        <v>0</v>
      </c>
      <c r="AH277" s="55"/>
      <c r="AI277" s="55"/>
      <c r="AJ277" s="55"/>
      <c r="AK277" s="55"/>
      <c r="AL277" s="55"/>
      <c r="AM277" s="55"/>
      <c r="AN277" s="55"/>
      <c r="AO277" s="55"/>
      <c r="AP277" s="55">
        <v>2</v>
      </c>
      <c r="AQ277" s="24"/>
    </row>
    <row r="278" spans="1:44" s="8" customFormat="1" x14ac:dyDescent="0.25">
      <c r="A278" s="8" t="s">
        <v>44</v>
      </c>
      <c r="B278" s="71"/>
      <c r="C278" s="60">
        <f>SUM(D278:AP278)</f>
        <v>14050</v>
      </c>
      <c r="D278" s="55"/>
      <c r="E278" s="55"/>
      <c r="F278" s="55"/>
      <c r="G278" s="55"/>
      <c r="H278" s="55"/>
      <c r="I278" s="55">
        <v>556</v>
      </c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>
        <v>3682</v>
      </c>
      <c r="X278" s="55"/>
      <c r="Y278" s="55"/>
      <c r="Z278" s="55"/>
      <c r="AA278" s="55"/>
      <c r="AB278" s="55"/>
      <c r="AC278" s="55"/>
      <c r="AD278" s="55"/>
      <c r="AE278" s="55"/>
      <c r="AF278" s="55"/>
      <c r="AG278" s="55">
        <v>1853</v>
      </c>
      <c r="AH278" s="55"/>
      <c r="AI278" s="55"/>
      <c r="AJ278" s="55"/>
      <c r="AK278" s="55"/>
      <c r="AL278" s="55"/>
      <c r="AM278" s="55"/>
      <c r="AN278" s="55"/>
      <c r="AO278" s="55"/>
      <c r="AP278" s="55">
        <v>7959</v>
      </c>
      <c r="AQ278" s="24"/>
    </row>
    <row r="279" spans="1:44" s="8" customFormat="1" x14ac:dyDescent="0.25">
      <c r="A279" s="22" t="s">
        <v>45</v>
      </c>
      <c r="B279" s="71"/>
      <c r="C279" s="65">
        <f>SUM(C276,C278)</f>
        <v>15596</v>
      </c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24"/>
    </row>
    <row r="280" spans="1:44" s="7" customFormat="1" x14ac:dyDescent="0.25">
      <c r="A280" s="77" t="s">
        <v>133</v>
      </c>
      <c r="B280" s="79">
        <f>ABS(C282-C281)</f>
        <v>14347</v>
      </c>
      <c r="C280" s="61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24"/>
      <c r="AR280" s="29"/>
    </row>
    <row r="281" spans="1:44" s="7" customFormat="1" x14ac:dyDescent="0.25">
      <c r="A281" s="30" t="s">
        <v>135</v>
      </c>
      <c r="B281" s="28"/>
      <c r="C281" s="60">
        <f>SUM(D281:AP281)</f>
        <v>32930</v>
      </c>
      <c r="D281" s="50"/>
      <c r="E281" s="50"/>
      <c r="F281" s="50"/>
      <c r="G281" s="50"/>
      <c r="H281" s="50"/>
      <c r="I281" s="50">
        <v>1074</v>
      </c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>
        <v>5549</v>
      </c>
      <c r="X281" s="50"/>
      <c r="Y281" s="50"/>
      <c r="Z281" s="50"/>
      <c r="AA281" s="50"/>
      <c r="AB281" s="50"/>
      <c r="AC281" s="50"/>
      <c r="AD281" s="50"/>
      <c r="AE281" s="50"/>
      <c r="AF281" s="50"/>
      <c r="AG281" s="50">
        <v>2629</v>
      </c>
      <c r="AH281" s="50"/>
      <c r="AI281" s="50"/>
      <c r="AJ281" s="50"/>
      <c r="AK281" s="50"/>
      <c r="AL281" s="50"/>
      <c r="AM281" s="50"/>
      <c r="AN281" s="50"/>
      <c r="AO281" s="50"/>
      <c r="AP281" s="50">
        <v>23678</v>
      </c>
      <c r="AQ281" s="24"/>
    </row>
    <row r="282" spans="1:44" s="7" customFormat="1" x14ac:dyDescent="0.25">
      <c r="A282" s="7" t="s">
        <v>134</v>
      </c>
      <c r="B282" s="28"/>
      <c r="C282" s="60">
        <f t="shared" ref="C282" si="42">SUM(D282:AP282)</f>
        <v>18583</v>
      </c>
      <c r="D282" s="50"/>
      <c r="E282" s="50"/>
      <c r="F282" s="50"/>
      <c r="G282" s="50"/>
      <c r="H282" s="50"/>
      <c r="I282" s="50">
        <v>688</v>
      </c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>
        <v>3902</v>
      </c>
      <c r="X282" s="50"/>
      <c r="Y282" s="50"/>
      <c r="Z282" s="50"/>
      <c r="AA282" s="50"/>
      <c r="AB282" s="50"/>
      <c r="AC282" s="50"/>
      <c r="AD282" s="50"/>
      <c r="AE282" s="50"/>
      <c r="AF282" s="50"/>
      <c r="AG282" s="50">
        <v>2476</v>
      </c>
      <c r="AH282" s="50"/>
      <c r="AI282" s="50"/>
      <c r="AJ282" s="50"/>
      <c r="AK282" s="50"/>
      <c r="AL282" s="50"/>
      <c r="AM282" s="50"/>
      <c r="AN282" s="50"/>
      <c r="AO282" s="50"/>
      <c r="AP282" s="50">
        <v>11517</v>
      </c>
      <c r="AQ282" s="24"/>
    </row>
    <row r="283" spans="1:44" s="7" customFormat="1" x14ac:dyDescent="0.25">
      <c r="A283" s="7" t="s">
        <v>42</v>
      </c>
      <c r="B283" s="28"/>
      <c r="C283" s="82">
        <f>SUM(D283:AP283)</f>
        <v>148</v>
      </c>
      <c r="D283" s="50"/>
      <c r="E283" s="50"/>
      <c r="F283" s="50"/>
      <c r="G283" s="50"/>
      <c r="H283" s="50"/>
      <c r="I283" s="50">
        <v>3</v>
      </c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>
        <v>13</v>
      </c>
      <c r="X283" s="50"/>
      <c r="Y283" s="50"/>
      <c r="Z283" s="50"/>
      <c r="AA283" s="50"/>
      <c r="AB283" s="50"/>
      <c r="AC283" s="50"/>
      <c r="AD283" s="50"/>
      <c r="AE283" s="50"/>
      <c r="AF283" s="50"/>
      <c r="AG283" s="50">
        <v>11</v>
      </c>
      <c r="AH283" s="50"/>
      <c r="AI283" s="50"/>
      <c r="AJ283" s="50"/>
      <c r="AK283" s="50"/>
      <c r="AL283" s="50"/>
      <c r="AM283" s="50"/>
      <c r="AN283" s="50"/>
      <c r="AO283" s="50"/>
      <c r="AP283" s="50">
        <v>121</v>
      </c>
      <c r="AQ283" s="24"/>
    </row>
    <row r="284" spans="1:44" s="7" customFormat="1" x14ac:dyDescent="0.25">
      <c r="A284" s="7" t="s">
        <v>43</v>
      </c>
      <c r="B284" s="28"/>
      <c r="C284" s="60">
        <f>SUM(D284:AP284)</f>
        <v>8</v>
      </c>
      <c r="D284" s="50"/>
      <c r="E284" s="50"/>
      <c r="F284" s="50"/>
      <c r="G284" s="50"/>
      <c r="H284" s="50"/>
      <c r="I284" s="45">
        <v>0</v>
      </c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>
        <v>1</v>
      </c>
      <c r="X284" s="50"/>
      <c r="Y284" s="50"/>
      <c r="Z284" s="50"/>
      <c r="AA284" s="50"/>
      <c r="AB284" s="50"/>
      <c r="AC284" s="50"/>
      <c r="AD284" s="50"/>
      <c r="AE284" s="50"/>
      <c r="AF284" s="50"/>
      <c r="AG284" s="45">
        <v>0</v>
      </c>
      <c r="AH284" s="50"/>
      <c r="AI284" s="50"/>
      <c r="AJ284" s="50"/>
      <c r="AK284" s="50"/>
      <c r="AL284" s="50"/>
      <c r="AM284" s="50"/>
      <c r="AN284" s="50"/>
      <c r="AO284" s="50"/>
      <c r="AP284" s="50">
        <v>7</v>
      </c>
      <c r="AQ284" s="24"/>
    </row>
    <row r="285" spans="1:44" s="7" customFormat="1" x14ac:dyDescent="0.25">
      <c r="A285" s="7" t="s">
        <v>44</v>
      </c>
      <c r="B285" s="28"/>
      <c r="C285" s="60">
        <f>SUM(D285:AP285)</f>
        <v>4323</v>
      </c>
      <c r="D285" s="50"/>
      <c r="E285" s="50"/>
      <c r="F285" s="50"/>
      <c r="G285" s="50"/>
      <c r="H285" s="50"/>
      <c r="I285" s="50">
        <v>163</v>
      </c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>
        <v>1040</v>
      </c>
      <c r="X285" s="50"/>
      <c r="Y285" s="50"/>
      <c r="Z285" s="50"/>
      <c r="AA285" s="50"/>
      <c r="AB285" s="50"/>
      <c r="AC285" s="50"/>
      <c r="AD285" s="50"/>
      <c r="AE285" s="50"/>
      <c r="AF285" s="50"/>
      <c r="AG285" s="50">
        <v>466</v>
      </c>
      <c r="AH285" s="50"/>
      <c r="AI285" s="50"/>
      <c r="AJ285" s="50"/>
      <c r="AK285" s="50"/>
      <c r="AL285" s="50"/>
      <c r="AM285" s="50"/>
      <c r="AN285" s="50"/>
      <c r="AO285" s="50"/>
      <c r="AP285" s="50">
        <v>2654</v>
      </c>
      <c r="AQ285" s="24"/>
    </row>
    <row r="286" spans="1:44" s="7" customFormat="1" x14ac:dyDescent="0.25">
      <c r="A286" s="19" t="s">
        <v>45</v>
      </c>
      <c r="B286" s="28"/>
      <c r="C286" s="82">
        <f>SUM(C283,C285)</f>
        <v>4471</v>
      </c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24"/>
    </row>
    <row r="287" spans="1:44" s="10" customFormat="1" x14ac:dyDescent="0.25">
      <c r="A287" s="77" t="s">
        <v>136</v>
      </c>
      <c r="B287" s="78">
        <f>ABS(C289-C288)</f>
        <v>16007</v>
      </c>
      <c r="C287" s="6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K287" s="51"/>
      <c r="AL287" s="51"/>
      <c r="AM287" s="51"/>
      <c r="AN287" s="51"/>
      <c r="AO287" s="51"/>
      <c r="AP287" s="51"/>
      <c r="AQ287" s="24"/>
      <c r="AR287" s="29"/>
    </row>
    <row r="288" spans="1:44" s="10" customFormat="1" x14ac:dyDescent="0.25">
      <c r="A288" s="31" t="s">
        <v>138</v>
      </c>
      <c r="B288" s="66"/>
      <c r="C288" s="60">
        <f>SUM(D288:AP288)</f>
        <v>33676</v>
      </c>
      <c r="D288" s="51"/>
      <c r="E288" s="51"/>
      <c r="F288" s="51"/>
      <c r="G288" s="51"/>
      <c r="H288" s="51"/>
      <c r="I288" s="51">
        <v>1096</v>
      </c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>
        <v>5631</v>
      </c>
      <c r="X288" s="51"/>
      <c r="Y288" s="51"/>
      <c r="Z288" s="51"/>
      <c r="AA288" s="51"/>
      <c r="AB288" s="51"/>
      <c r="AC288" s="51"/>
      <c r="AD288" s="51"/>
      <c r="AE288" s="51"/>
      <c r="AF288" s="51"/>
      <c r="AG288" s="51">
        <v>2825</v>
      </c>
      <c r="AH288" s="51"/>
      <c r="AI288" s="51"/>
      <c r="AJ288" s="51"/>
      <c r="AK288" s="51"/>
      <c r="AL288" s="51"/>
      <c r="AM288" s="51"/>
      <c r="AN288" s="51"/>
      <c r="AO288" s="51"/>
      <c r="AP288" s="51">
        <v>24124</v>
      </c>
      <c r="AQ288" s="24"/>
    </row>
    <row r="289" spans="1:44" s="10" customFormat="1" x14ac:dyDescent="0.25">
      <c r="A289" s="10" t="s">
        <v>137</v>
      </c>
      <c r="B289" s="66"/>
      <c r="C289" s="60">
        <f t="shared" ref="C289" si="43">SUM(D289:AP289)</f>
        <v>17669</v>
      </c>
      <c r="D289" s="51"/>
      <c r="E289" s="51"/>
      <c r="F289" s="51"/>
      <c r="G289" s="51"/>
      <c r="H289" s="51"/>
      <c r="I289" s="51">
        <v>640</v>
      </c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>
        <v>3725</v>
      </c>
      <c r="X289" s="51"/>
      <c r="Y289" s="51"/>
      <c r="Z289" s="51"/>
      <c r="AA289" s="51"/>
      <c r="AB289" s="51"/>
      <c r="AC289" s="51"/>
      <c r="AD289" s="51"/>
      <c r="AE289" s="51"/>
      <c r="AF289" s="51"/>
      <c r="AG289" s="51">
        <v>2172</v>
      </c>
      <c r="AH289" s="51"/>
      <c r="AI289" s="51"/>
      <c r="AJ289" s="51"/>
      <c r="AK289" s="51"/>
      <c r="AL289" s="51"/>
      <c r="AM289" s="51"/>
      <c r="AN289" s="51"/>
      <c r="AO289" s="51"/>
      <c r="AP289" s="51">
        <v>11132</v>
      </c>
      <c r="AQ289" s="24"/>
    </row>
    <row r="290" spans="1:44" s="10" customFormat="1" x14ac:dyDescent="0.25">
      <c r="A290" s="10" t="s">
        <v>42</v>
      </c>
      <c r="B290" s="66"/>
      <c r="C290" s="67">
        <f>SUM(D290:AP290)</f>
        <v>113</v>
      </c>
      <c r="D290" s="51"/>
      <c r="E290" s="51"/>
      <c r="F290" s="51"/>
      <c r="G290" s="51"/>
      <c r="H290" s="51"/>
      <c r="I290" s="51">
        <v>2</v>
      </c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>
        <v>9</v>
      </c>
      <c r="X290" s="51"/>
      <c r="Y290" s="51"/>
      <c r="Z290" s="51"/>
      <c r="AA290" s="51"/>
      <c r="AB290" s="51"/>
      <c r="AC290" s="51"/>
      <c r="AD290" s="51"/>
      <c r="AE290" s="51"/>
      <c r="AF290" s="51"/>
      <c r="AG290" s="51">
        <v>8</v>
      </c>
      <c r="AH290" s="51"/>
      <c r="AI290" s="51"/>
      <c r="AJ290" s="51"/>
      <c r="AK290" s="51"/>
      <c r="AL290" s="51"/>
      <c r="AM290" s="51"/>
      <c r="AN290" s="51"/>
      <c r="AO290" s="51"/>
      <c r="AP290" s="51">
        <v>94</v>
      </c>
      <c r="AQ290" s="24"/>
    </row>
    <row r="291" spans="1:44" s="10" customFormat="1" x14ac:dyDescent="0.25">
      <c r="A291" s="10" t="s">
        <v>43</v>
      </c>
      <c r="B291" s="66"/>
      <c r="C291" s="60">
        <f>SUM(D291:AP291)</f>
        <v>8</v>
      </c>
      <c r="D291" s="51"/>
      <c r="E291" s="51"/>
      <c r="F291" s="51"/>
      <c r="G291" s="51"/>
      <c r="H291" s="51"/>
      <c r="I291" s="44">
        <v>0</v>
      </c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>
        <v>3</v>
      </c>
      <c r="X291" s="51"/>
      <c r="Y291" s="51"/>
      <c r="Z291" s="51"/>
      <c r="AA291" s="51"/>
      <c r="AB291" s="51"/>
      <c r="AC291" s="51"/>
      <c r="AD291" s="51"/>
      <c r="AE291" s="51"/>
      <c r="AF291" s="51"/>
      <c r="AG291" s="51">
        <v>1</v>
      </c>
      <c r="AH291" s="51"/>
      <c r="AI291" s="51"/>
      <c r="AJ291" s="51"/>
      <c r="AK291" s="51"/>
      <c r="AL291" s="51"/>
      <c r="AM291" s="51"/>
      <c r="AN291" s="51"/>
      <c r="AO291" s="51"/>
      <c r="AP291" s="51">
        <v>4</v>
      </c>
      <c r="AQ291" s="24"/>
    </row>
    <row r="292" spans="1:44" s="10" customFormat="1" x14ac:dyDescent="0.25">
      <c r="A292" s="10" t="s">
        <v>44</v>
      </c>
      <c r="B292" s="66"/>
      <c r="C292" s="60">
        <f>SUM(D292:AP292)</f>
        <v>4526</v>
      </c>
      <c r="D292" s="51"/>
      <c r="E292" s="51"/>
      <c r="F292" s="51"/>
      <c r="G292" s="51"/>
      <c r="H292" s="51"/>
      <c r="I292" s="51">
        <v>190</v>
      </c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>
        <v>1137</v>
      </c>
      <c r="X292" s="51"/>
      <c r="Y292" s="51"/>
      <c r="Z292" s="51"/>
      <c r="AA292" s="51"/>
      <c r="AB292" s="51"/>
      <c r="AC292" s="51"/>
      <c r="AD292" s="51"/>
      <c r="AE292" s="51"/>
      <c r="AF292" s="51"/>
      <c r="AG292" s="51">
        <v>576</v>
      </c>
      <c r="AH292" s="51"/>
      <c r="AI292" s="51"/>
      <c r="AJ292" s="51"/>
      <c r="AK292" s="51"/>
      <c r="AL292" s="51"/>
      <c r="AM292" s="51"/>
      <c r="AN292" s="51"/>
      <c r="AO292" s="51"/>
      <c r="AP292" s="51">
        <v>2623</v>
      </c>
      <c r="AQ292" s="24"/>
    </row>
    <row r="293" spans="1:44" s="10" customFormat="1" x14ac:dyDescent="0.25">
      <c r="A293" s="14" t="s">
        <v>45</v>
      </c>
      <c r="B293" s="66"/>
      <c r="C293" s="67">
        <f>SUM(C290,C292)</f>
        <v>4639</v>
      </c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  <c r="AE293" s="51"/>
      <c r="AF293" s="51"/>
      <c r="AG293" s="51"/>
      <c r="AH293" s="51"/>
      <c r="AI293" s="51"/>
      <c r="AJ293" s="51"/>
      <c r="AK293" s="51"/>
      <c r="AL293" s="51"/>
      <c r="AM293" s="51"/>
      <c r="AN293" s="51"/>
      <c r="AO293" s="51"/>
      <c r="AP293" s="51"/>
      <c r="AQ293" s="24"/>
    </row>
    <row r="294" spans="1:44" s="7" customFormat="1" x14ac:dyDescent="0.25">
      <c r="A294" s="5" t="s">
        <v>139</v>
      </c>
      <c r="B294" s="79">
        <f>ABS(C296-C295)</f>
        <v>18520</v>
      </c>
      <c r="C294" s="61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24"/>
      <c r="AR294" s="29"/>
    </row>
    <row r="295" spans="1:44" s="7" customFormat="1" x14ac:dyDescent="0.25">
      <c r="A295" s="30" t="s">
        <v>141</v>
      </c>
      <c r="B295" s="28"/>
      <c r="C295" s="60">
        <f>SUM(D295:AP295)</f>
        <v>32717</v>
      </c>
      <c r="D295" s="50"/>
      <c r="E295" s="50"/>
      <c r="F295" s="50">
        <v>10706</v>
      </c>
      <c r="G295" s="50"/>
      <c r="H295" s="50"/>
      <c r="I295" s="50"/>
      <c r="J295" s="50">
        <v>1686</v>
      </c>
      <c r="K295" s="50"/>
      <c r="L295" s="50"/>
      <c r="M295" s="50"/>
      <c r="N295" s="50">
        <v>3276</v>
      </c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>
        <v>17049</v>
      </c>
      <c r="AN295" s="50"/>
      <c r="AO295" s="50"/>
      <c r="AP295" s="50"/>
      <c r="AQ295" s="24"/>
    </row>
    <row r="296" spans="1:44" s="7" customFormat="1" x14ac:dyDescent="0.25">
      <c r="A296" s="7" t="s">
        <v>140</v>
      </c>
      <c r="B296" s="28"/>
      <c r="C296" s="60">
        <f t="shared" ref="C296" si="44">SUM(D296:AP296)</f>
        <v>14197</v>
      </c>
      <c r="D296" s="50"/>
      <c r="E296" s="50"/>
      <c r="F296" s="50">
        <v>3981</v>
      </c>
      <c r="G296" s="50"/>
      <c r="H296" s="50"/>
      <c r="I296" s="50"/>
      <c r="J296" s="50">
        <v>476</v>
      </c>
      <c r="K296" s="50"/>
      <c r="L296" s="50"/>
      <c r="M296" s="50"/>
      <c r="N296" s="50">
        <v>2787</v>
      </c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>
        <v>6953</v>
      </c>
      <c r="AN296" s="50"/>
      <c r="AO296" s="50"/>
      <c r="AP296" s="50"/>
      <c r="AQ296" s="24"/>
    </row>
    <row r="297" spans="1:44" s="7" customFormat="1" x14ac:dyDescent="0.25">
      <c r="A297" s="7" t="s">
        <v>42</v>
      </c>
      <c r="B297" s="28"/>
      <c r="C297" s="82">
        <f>SUM(D297:AP297)</f>
        <v>133</v>
      </c>
      <c r="D297" s="50"/>
      <c r="E297" s="50"/>
      <c r="F297" s="50">
        <v>28</v>
      </c>
      <c r="G297" s="50"/>
      <c r="H297" s="50"/>
      <c r="I297" s="50"/>
      <c r="J297" s="50">
        <v>5</v>
      </c>
      <c r="K297" s="50"/>
      <c r="L297" s="50"/>
      <c r="M297" s="50"/>
      <c r="N297" s="50">
        <v>59</v>
      </c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>
        <v>41</v>
      </c>
      <c r="AN297" s="50"/>
      <c r="AO297" s="50"/>
      <c r="AP297" s="50"/>
      <c r="AQ297" s="24"/>
    </row>
    <row r="298" spans="1:44" s="7" customFormat="1" x14ac:dyDescent="0.25">
      <c r="A298" s="7" t="s">
        <v>43</v>
      </c>
      <c r="B298" s="28"/>
      <c r="C298" s="60">
        <f>SUM(D298:AP298)</f>
        <v>9</v>
      </c>
      <c r="D298" s="50"/>
      <c r="E298" s="50"/>
      <c r="F298" s="45">
        <v>0</v>
      </c>
      <c r="G298" s="50"/>
      <c r="H298" s="50"/>
      <c r="I298" s="50"/>
      <c r="J298" s="50">
        <v>1</v>
      </c>
      <c r="K298" s="50"/>
      <c r="L298" s="50"/>
      <c r="M298" s="50"/>
      <c r="N298" s="50">
        <v>7</v>
      </c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>
        <v>1</v>
      </c>
      <c r="AN298" s="50"/>
      <c r="AO298" s="50"/>
      <c r="AP298" s="50"/>
      <c r="AQ298" s="24"/>
    </row>
    <row r="299" spans="1:44" s="7" customFormat="1" x14ac:dyDescent="0.25">
      <c r="A299" s="7" t="s">
        <v>44</v>
      </c>
      <c r="B299" s="28"/>
      <c r="C299" s="60">
        <f>SUM(D299:AP299)</f>
        <v>3512</v>
      </c>
      <c r="D299" s="50"/>
      <c r="E299" s="50"/>
      <c r="F299" s="50">
        <v>1407</v>
      </c>
      <c r="G299" s="50"/>
      <c r="H299" s="50"/>
      <c r="I299" s="50"/>
      <c r="J299" s="50">
        <v>144</v>
      </c>
      <c r="K299" s="50"/>
      <c r="L299" s="50"/>
      <c r="M299" s="50"/>
      <c r="N299" s="50">
        <v>393</v>
      </c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>
        <v>1568</v>
      </c>
      <c r="AN299" s="50"/>
      <c r="AO299" s="50"/>
      <c r="AP299" s="50"/>
      <c r="AQ299" s="24"/>
    </row>
    <row r="300" spans="1:44" s="7" customFormat="1" x14ac:dyDescent="0.25">
      <c r="A300" s="19" t="s">
        <v>45</v>
      </c>
      <c r="B300" s="28"/>
      <c r="C300" s="82">
        <f>SUM(C297,C299)</f>
        <v>3645</v>
      </c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24"/>
    </row>
    <row r="301" spans="1:44" s="10" customFormat="1" x14ac:dyDescent="0.25">
      <c r="A301" s="77" t="s">
        <v>142</v>
      </c>
      <c r="B301" s="78">
        <f>SUM(C302-C303)</f>
        <v>7196</v>
      </c>
      <c r="C301" s="6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1"/>
      <c r="AF301" s="51"/>
      <c r="AG301" s="51"/>
      <c r="AH301" s="51"/>
      <c r="AI301" s="51"/>
      <c r="AJ301" s="51"/>
      <c r="AK301" s="51"/>
      <c r="AL301" s="51"/>
      <c r="AM301" s="51"/>
      <c r="AN301" s="51"/>
      <c r="AO301" s="51"/>
      <c r="AP301" s="51"/>
      <c r="AQ301" s="24"/>
      <c r="AR301" s="29"/>
    </row>
    <row r="302" spans="1:44" s="10" customFormat="1" x14ac:dyDescent="0.25">
      <c r="A302" s="31" t="s">
        <v>143</v>
      </c>
      <c r="B302" s="66"/>
      <c r="C302" s="60">
        <f t="shared" ref="C302:C303" si="45">SUM(D302:AP302)</f>
        <v>25503</v>
      </c>
      <c r="D302" s="51"/>
      <c r="E302" s="51"/>
      <c r="F302" s="51">
        <v>7134</v>
      </c>
      <c r="G302" s="51"/>
      <c r="H302" s="51"/>
      <c r="I302" s="51"/>
      <c r="J302" s="51">
        <v>1234</v>
      </c>
      <c r="K302" s="51"/>
      <c r="L302" s="51"/>
      <c r="M302" s="51"/>
      <c r="N302" s="51">
        <v>3091</v>
      </c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  <c r="AK302" s="51"/>
      <c r="AL302" s="51"/>
      <c r="AM302" s="51">
        <v>14044</v>
      </c>
      <c r="AN302" s="51"/>
      <c r="AO302" s="51"/>
      <c r="AP302" s="51"/>
      <c r="AQ302" s="24"/>
    </row>
    <row r="303" spans="1:44" s="10" customFormat="1" x14ac:dyDescent="0.25">
      <c r="A303" s="10" t="s">
        <v>144</v>
      </c>
      <c r="B303" s="66"/>
      <c r="C303" s="60">
        <f t="shared" si="45"/>
        <v>18307</v>
      </c>
      <c r="D303" s="51"/>
      <c r="E303" s="51"/>
      <c r="F303" s="51">
        <v>6357</v>
      </c>
      <c r="G303" s="51"/>
      <c r="H303" s="51"/>
      <c r="I303" s="51"/>
      <c r="J303" s="51">
        <v>851</v>
      </c>
      <c r="K303" s="51"/>
      <c r="L303" s="51"/>
      <c r="M303" s="51"/>
      <c r="N303" s="51">
        <v>2086</v>
      </c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H303" s="51"/>
      <c r="AI303" s="51"/>
      <c r="AJ303" s="51"/>
      <c r="AK303" s="51"/>
      <c r="AL303" s="51"/>
      <c r="AM303" s="51">
        <v>9013</v>
      </c>
      <c r="AN303" s="51"/>
      <c r="AO303" s="51"/>
      <c r="AP303" s="51"/>
      <c r="AQ303" s="24"/>
    </row>
    <row r="304" spans="1:44" s="10" customFormat="1" x14ac:dyDescent="0.25">
      <c r="A304" s="10" t="s">
        <v>42</v>
      </c>
      <c r="B304" s="66"/>
      <c r="C304" s="67">
        <f>SUM(D304:AP304)</f>
        <v>685</v>
      </c>
      <c r="D304" s="51"/>
      <c r="E304" s="51"/>
      <c r="F304" s="51">
        <v>148</v>
      </c>
      <c r="G304" s="51"/>
      <c r="H304" s="51"/>
      <c r="I304" s="51"/>
      <c r="J304" s="51">
        <v>10</v>
      </c>
      <c r="K304" s="51"/>
      <c r="L304" s="51"/>
      <c r="M304" s="51"/>
      <c r="N304" s="51">
        <v>364</v>
      </c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1"/>
      <c r="AL304" s="51"/>
      <c r="AM304" s="51">
        <v>163</v>
      </c>
      <c r="AN304" s="51"/>
      <c r="AO304" s="51"/>
      <c r="AP304" s="51"/>
      <c r="AQ304" s="24"/>
    </row>
    <row r="305" spans="1:44" s="10" customFormat="1" x14ac:dyDescent="0.25">
      <c r="A305" s="10" t="s">
        <v>43</v>
      </c>
      <c r="B305" s="66"/>
      <c r="C305" s="60">
        <f>SUM(D305:AP305)</f>
        <v>21</v>
      </c>
      <c r="D305" s="51"/>
      <c r="E305" s="51"/>
      <c r="F305" s="51">
        <v>3</v>
      </c>
      <c r="G305" s="51"/>
      <c r="H305" s="51"/>
      <c r="I305" s="51"/>
      <c r="J305" s="51">
        <v>3</v>
      </c>
      <c r="K305" s="51"/>
      <c r="L305" s="51"/>
      <c r="M305" s="51"/>
      <c r="N305" s="51">
        <v>12</v>
      </c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1"/>
      <c r="AL305" s="51"/>
      <c r="AM305" s="51">
        <v>3</v>
      </c>
      <c r="AN305" s="51"/>
      <c r="AO305" s="51"/>
      <c r="AP305" s="51"/>
      <c r="AQ305" s="24"/>
    </row>
    <row r="306" spans="1:44" s="10" customFormat="1" x14ac:dyDescent="0.25">
      <c r="A306" s="10" t="s">
        <v>44</v>
      </c>
      <c r="B306" s="66"/>
      <c r="C306" s="60">
        <f>SUM(D306:AP306)</f>
        <v>6052</v>
      </c>
      <c r="D306" s="51"/>
      <c r="E306" s="51"/>
      <c r="F306" s="51">
        <v>2480</v>
      </c>
      <c r="G306" s="51"/>
      <c r="H306" s="51"/>
      <c r="I306" s="51"/>
      <c r="J306" s="51">
        <v>214</v>
      </c>
      <c r="K306" s="51"/>
      <c r="L306" s="51"/>
      <c r="M306" s="51"/>
      <c r="N306" s="51">
        <v>969</v>
      </c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  <c r="AK306" s="51"/>
      <c r="AL306" s="51"/>
      <c r="AM306" s="51">
        <v>2389</v>
      </c>
      <c r="AN306" s="51"/>
      <c r="AO306" s="51"/>
      <c r="AP306" s="51"/>
      <c r="AQ306" s="24"/>
    </row>
    <row r="307" spans="1:44" s="10" customFormat="1" x14ac:dyDescent="0.25">
      <c r="A307" s="17" t="s">
        <v>45</v>
      </c>
      <c r="B307" s="66"/>
      <c r="C307" s="67">
        <f>SUM(C304,C306)</f>
        <v>6737</v>
      </c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1"/>
      <c r="AL307" s="51"/>
      <c r="AM307" s="51"/>
      <c r="AN307" s="51"/>
      <c r="AO307" s="51"/>
      <c r="AP307" s="51"/>
      <c r="AQ307" s="24"/>
    </row>
    <row r="308" spans="1:44" s="8" customFormat="1" x14ac:dyDescent="0.25">
      <c r="A308" s="77" t="s">
        <v>238</v>
      </c>
      <c r="B308" s="81">
        <f>SUM(C309-C310)</f>
        <v>36144</v>
      </c>
      <c r="C308" s="61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24"/>
      <c r="AR308" s="29"/>
    </row>
    <row r="309" spans="1:44" s="8" customFormat="1" x14ac:dyDescent="0.25">
      <c r="A309" s="32" t="s">
        <v>239</v>
      </c>
      <c r="B309" s="71"/>
      <c r="C309" s="60">
        <f t="shared" ref="C309" si="46">SUM(D309:AP309)</f>
        <v>37331</v>
      </c>
      <c r="D309" s="55"/>
      <c r="E309" s="55"/>
      <c r="F309" s="55">
        <v>11916</v>
      </c>
      <c r="G309" s="55"/>
      <c r="H309" s="55"/>
      <c r="I309" s="55"/>
      <c r="J309" s="55">
        <v>1901</v>
      </c>
      <c r="K309" s="55"/>
      <c r="L309" s="55"/>
      <c r="M309" s="55"/>
      <c r="N309" s="55">
        <v>4556</v>
      </c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>
        <v>18958</v>
      </c>
      <c r="AN309" s="55"/>
      <c r="AO309" s="55"/>
      <c r="AP309" s="55"/>
      <c r="AQ309" s="24"/>
    </row>
    <row r="310" spans="1:44" s="8" customFormat="1" x14ac:dyDescent="0.25">
      <c r="A310" s="8" t="s">
        <v>42</v>
      </c>
      <c r="B310" s="71"/>
      <c r="C310" s="65">
        <f>SUM(D310:AP310)</f>
        <v>1187</v>
      </c>
      <c r="D310" s="55"/>
      <c r="E310" s="55"/>
      <c r="F310" s="55">
        <v>227</v>
      </c>
      <c r="G310" s="55"/>
      <c r="H310" s="55"/>
      <c r="I310" s="55"/>
      <c r="J310" s="55">
        <v>36</v>
      </c>
      <c r="K310" s="55"/>
      <c r="L310" s="55"/>
      <c r="M310" s="55"/>
      <c r="N310" s="55">
        <v>468</v>
      </c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>
        <v>456</v>
      </c>
      <c r="AN310" s="55"/>
      <c r="AO310" s="55"/>
      <c r="AP310" s="55"/>
      <c r="AQ310" s="24"/>
    </row>
    <row r="311" spans="1:44" s="8" customFormat="1" x14ac:dyDescent="0.25">
      <c r="A311" s="8" t="s">
        <v>43</v>
      </c>
      <c r="B311" s="71"/>
      <c r="C311" s="60">
        <f>SUM(D311:AP311)</f>
        <v>7</v>
      </c>
      <c r="D311" s="55"/>
      <c r="E311" s="55"/>
      <c r="F311" s="47">
        <v>0</v>
      </c>
      <c r="G311" s="55"/>
      <c r="H311" s="55"/>
      <c r="I311" s="55"/>
      <c r="J311" s="55">
        <v>1</v>
      </c>
      <c r="K311" s="55"/>
      <c r="L311" s="55"/>
      <c r="M311" s="55"/>
      <c r="N311" s="55">
        <v>5</v>
      </c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>
        <v>1</v>
      </c>
      <c r="AN311" s="55"/>
      <c r="AO311" s="55"/>
      <c r="AP311" s="55"/>
      <c r="AQ311" s="24"/>
    </row>
    <row r="312" spans="1:44" s="8" customFormat="1" x14ac:dyDescent="0.25">
      <c r="A312" s="8" t="s">
        <v>44</v>
      </c>
      <c r="B312" s="71"/>
      <c r="C312" s="60">
        <f>SUM(D312:AP312)</f>
        <v>12043</v>
      </c>
      <c r="D312" s="55"/>
      <c r="E312" s="55"/>
      <c r="F312" s="55">
        <v>3979</v>
      </c>
      <c r="G312" s="55"/>
      <c r="H312" s="55"/>
      <c r="I312" s="55"/>
      <c r="J312" s="55">
        <v>374</v>
      </c>
      <c r="K312" s="55"/>
      <c r="L312" s="55"/>
      <c r="M312" s="55"/>
      <c r="N312" s="55">
        <v>1493</v>
      </c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>
        <v>6197</v>
      </c>
      <c r="AN312" s="55"/>
      <c r="AO312" s="55"/>
      <c r="AP312" s="55"/>
      <c r="AQ312" s="24"/>
    </row>
    <row r="313" spans="1:44" s="8" customFormat="1" x14ac:dyDescent="0.25">
      <c r="A313" s="20" t="s">
        <v>45</v>
      </c>
      <c r="B313" s="71"/>
      <c r="C313" s="65">
        <f>SUM(C310,C312)</f>
        <v>13230</v>
      </c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24"/>
    </row>
    <row r="314" spans="1:44" s="7" customFormat="1" x14ac:dyDescent="0.25">
      <c r="A314" s="5" t="s">
        <v>145</v>
      </c>
      <c r="B314" s="79">
        <f>SUM(C315-C316)</f>
        <v>13534</v>
      </c>
      <c r="C314" s="61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24"/>
      <c r="AR314" s="29"/>
    </row>
    <row r="315" spans="1:44" s="7" customFormat="1" x14ac:dyDescent="0.25">
      <c r="A315" s="30" t="s">
        <v>146</v>
      </c>
      <c r="B315" s="28"/>
      <c r="C315" s="60">
        <f t="shared" ref="C315:C316" si="47">SUM(D315:AP315)</f>
        <v>34590</v>
      </c>
      <c r="D315" s="50"/>
      <c r="E315" s="50"/>
      <c r="F315" s="50"/>
      <c r="G315" s="50"/>
      <c r="H315" s="50"/>
      <c r="I315" s="50"/>
      <c r="J315" s="50"/>
      <c r="K315" s="50">
        <v>16733</v>
      </c>
      <c r="L315" s="50"/>
      <c r="M315" s="50"/>
      <c r="N315" s="50"/>
      <c r="O315" s="50"/>
      <c r="P315" s="50"/>
      <c r="Q315" s="50">
        <v>8639</v>
      </c>
      <c r="R315" s="50"/>
      <c r="S315" s="50"/>
      <c r="T315" s="50"/>
      <c r="U315" s="50"/>
      <c r="V315" s="50"/>
      <c r="W315" s="50"/>
      <c r="X315" s="50">
        <v>1161</v>
      </c>
      <c r="Y315" s="50"/>
      <c r="Z315" s="50"/>
      <c r="AA315" s="50"/>
      <c r="AB315" s="50">
        <v>6691</v>
      </c>
      <c r="AC315" s="50"/>
      <c r="AD315" s="50"/>
      <c r="AE315" s="50"/>
      <c r="AF315" s="50"/>
      <c r="AG315" s="50"/>
      <c r="AH315" s="50"/>
      <c r="AI315" s="50"/>
      <c r="AJ315" s="50"/>
      <c r="AK315" s="50"/>
      <c r="AL315" s="50">
        <v>1366</v>
      </c>
      <c r="AM315" s="50"/>
      <c r="AN315" s="50"/>
      <c r="AO315" s="50"/>
      <c r="AP315" s="50"/>
      <c r="AQ315" s="24"/>
    </row>
    <row r="316" spans="1:44" s="7" customFormat="1" x14ac:dyDescent="0.25">
      <c r="A316" s="7" t="s">
        <v>147</v>
      </c>
      <c r="B316" s="28"/>
      <c r="C316" s="60">
        <f t="shared" si="47"/>
        <v>21056</v>
      </c>
      <c r="D316" s="50"/>
      <c r="E316" s="50"/>
      <c r="F316" s="50"/>
      <c r="G316" s="50"/>
      <c r="H316" s="50"/>
      <c r="I316" s="50"/>
      <c r="J316" s="50"/>
      <c r="K316" s="50">
        <v>10424</v>
      </c>
      <c r="L316" s="50"/>
      <c r="M316" s="50"/>
      <c r="N316" s="50"/>
      <c r="O316" s="50"/>
      <c r="P316" s="50"/>
      <c r="Q316" s="50">
        <v>4398</v>
      </c>
      <c r="R316" s="50"/>
      <c r="S316" s="50"/>
      <c r="T316" s="50"/>
      <c r="U316" s="50"/>
      <c r="V316" s="50"/>
      <c r="W316" s="50"/>
      <c r="X316" s="50">
        <v>1861</v>
      </c>
      <c r="Y316" s="50"/>
      <c r="Z316" s="50"/>
      <c r="AA316" s="50"/>
      <c r="AB316" s="50">
        <v>3512</v>
      </c>
      <c r="AC316" s="50"/>
      <c r="AD316" s="50"/>
      <c r="AE316" s="50"/>
      <c r="AF316" s="50"/>
      <c r="AG316" s="50"/>
      <c r="AH316" s="50"/>
      <c r="AI316" s="50"/>
      <c r="AJ316" s="50"/>
      <c r="AK316" s="50"/>
      <c r="AL316" s="50">
        <v>861</v>
      </c>
      <c r="AM316" s="50"/>
      <c r="AN316" s="50"/>
      <c r="AO316" s="50"/>
      <c r="AP316" s="50"/>
      <c r="AQ316" s="24"/>
    </row>
    <row r="317" spans="1:44" s="7" customFormat="1" x14ac:dyDescent="0.25">
      <c r="A317" s="7" t="s">
        <v>42</v>
      </c>
      <c r="B317" s="28"/>
      <c r="C317" s="82">
        <f>SUM(D317:AP317)</f>
        <v>109</v>
      </c>
      <c r="D317" s="50"/>
      <c r="E317" s="50"/>
      <c r="F317" s="50"/>
      <c r="G317" s="50"/>
      <c r="H317" s="50"/>
      <c r="I317" s="50"/>
      <c r="J317" s="50"/>
      <c r="K317" s="50">
        <v>54</v>
      </c>
      <c r="L317" s="50"/>
      <c r="M317" s="50"/>
      <c r="N317" s="50"/>
      <c r="O317" s="50"/>
      <c r="P317" s="50"/>
      <c r="Q317" s="50">
        <v>26</v>
      </c>
      <c r="R317" s="50"/>
      <c r="S317" s="50"/>
      <c r="T317" s="50"/>
      <c r="U317" s="50"/>
      <c r="V317" s="50"/>
      <c r="W317" s="50"/>
      <c r="X317" s="50">
        <v>1</v>
      </c>
      <c r="Y317" s="50"/>
      <c r="Z317" s="50"/>
      <c r="AA317" s="50"/>
      <c r="AB317" s="50">
        <v>26</v>
      </c>
      <c r="AC317" s="50"/>
      <c r="AD317" s="50"/>
      <c r="AE317" s="50"/>
      <c r="AF317" s="50"/>
      <c r="AG317" s="50"/>
      <c r="AH317" s="50"/>
      <c r="AI317" s="50"/>
      <c r="AJ317" s="50"/>
      <c r="AK317" s="50"/>
      <c r="AL317" s="50">
        <v>2</v>
      </c>
      <c r="AM317" s="50"/>
      <c r="AN317" s="50"/>
      <c r="AO317" s="50"/>
      <c r="AP317" s="50"/>
      <c r="AQ317" s="24"/>
    </row>
    <row r="318" spans="1:44" s="7" customFormat="1" x14ac:dyDescent="0.25">
      <c r="A318" s="7" t="s">
        <v>43</v>
      </c>
      <c r="B318" s="28"/>
      <c r="C318" s="60">
        <f>SUM(D318:AP318)</f>
        <v>30</v>
      </c>
      <c r="D318" s="50"/>
      <c r="E318" s="50"/>
      <c r="F318" s="50"/>
      <c r="G318" s="50"/>
      <c r="H318" s="50"/>
      <c r="I318" s="50"/>
      <c r="J318" s="50"/>
      <c r="K318" s="50">
        <v>26</v>
      </c>
      <c r="L318" s="50"/>
      <c r="M318" s="50"/>
      <c r="N318" s="50"/>
      <c r="O318" s="50"/>
      <c r="P318" s="50"/>
      <c r="Q318" s="50">
        <v>2</v>
      </c>
      <c r="R318" s="50"/>
      <c r="S318" s="50"/>
      <c r="T318" s="50"/>
      <c r="U318" s="50"/>
      <c r="V318" s="50"/>
      <c r="W318" s="50"/>
      <c r="X318" s="50">
        <v>1</v>
      </c>
      <c r="Y318" s="50"/>
      <c r="Z318" s="50"/>
      <c r="AA318" s="50"/>
      <c r="AB318" s="50">
        <v>1</v>
      </c>
      <c r="AC318" s="50"/>
      <c r="AD318" s="50"/>
      <c r="AE318" s="50"/>
      <c r="AF318" s="50"/>
      <c r="AG318" s="50"/>
      <c r="AH318" s="50"/>
      <c r="AI318" s="50"/>
      <c r="AJ318" s="50"/>
      <c r="AK318" s="50"/>
      <c r="AL318" s="45">
        <v>0</v>
      </c>
      <c r="AM318" s="50"/>
      <c r="AN318" s="50"/>
      <c r="AO318" s="50"/>
      <c r="AP318" s="50"/>
      <c r="AQ318" s="24"/>
    </row>
    <row r="319" spans="1:44" s="7" customFormat="1" x14ac:dyDescent="0.25">
      <c r="A319" s="19" t="s">
        <v>44</v>
      </c>
      <c r="B319" s="70"/>
      <c r="C319" s="60">
        <f>SUM(D319:AP319)</f>
        <v>3579</v>
      </c>
      <c r="D319" s="50"/>
      <c r="E319" s="50"/>
      <c r="F319" s="50"/>
      <c r="G319" s="50"/>
      <c r="H319" s="50"/>
      <c r="I319" s="50"/>
      <c r="J319" s="50"/>
      <c r="K319" s="50">
        <v>1773</v>
      </c>
      <c r="L319" s="50"/>
      <c r="M319" s="50"/>
      <c r="N319" s="50"/>
      <c r="O319" s="50"/>
      <c r="P319" s="50"/>
      <c r="Q319" s="50">
        <v>829</v>
      </c>
      <c r="R319" s="50"/>
      <c r="S319" s="50"/>
      <c r="T319" s="50"/>
      <c r="U319" s="50"/>
      <c r="V319" s="50"/>
      <c r="W319" s="50"/>
      <c r="X319" s="50">
        <v>316</v>
      </c>
      <c r="Y319" s="50"/>
      <c r="Z319" s="50"/>
      <c r="AA319" s="50"/>
      <c r="AB319" s="50">
        <v>544</v>
      </c>
      <c r="AC319" s="50"/>
      <c r="AD319" s="50"/>
      <c r="AE319" s="50"/>
      <c r="AF319" s="50"/>
      <c r="AG319" s="50"/>
      <c r="AH319" s="50"/>
      <c r="AI319" s="50"/>
      <c r="AJ319" s="50"/>
      <c r="AK319" s="50"/>
      <c r="AL319" s="50">
        <v>117</v>
      </c>
      <c r="AM319" s="50"/>
      <c r="AN319" s="50"/>
      <c r="AO319" s="50"/>
      <c r="AP319" s="50"/>
      <c r="AQ319" s="24"/>
    </row>
    <row r="320" spans="1:44" s="7" customFormat="1" x14ac:dyDescent="0.25">
      <c r="A320" s="19" t="s">
        <v>45</v>
      </c>
      <c r="B320" s="70"/>
      <c r="C320" s="82">
        <f>SUM(C317,C319)</f>
        <v>3688</v>
      </c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24"/>
    </row>
    <row r="321" spans="1:44" s="10" customFormat="1" x14ac:dyDescent="0.25">
      <c r="A321" s="77" t="s">
        <v>148</v>
      </c>
      <c r="B321" s="78">
        <f>ABS(C323-C322)</f>
        <v>12769</v>
      </c>
      <c r="C321" s="6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  <c r="AE321" s="51"/>
      <c r="AF321" s="51"/>
      <c r="AG321" s="51"/>
      <c r="AH321" s="51"/>
      <c r="AI321" s="51"/>
      <c r="AJ321" s="51"/>
      <c r="AK321" s="51"/>
      <c r="AL321" s="51"/>
      <c r="AM321" s="51"/>
      <c r="AN321" s="51"/>
      <c r="AO321" s="51"/>
      <c r="AP321" s="51"/>
      <c r="AQ321" s="24"/>
      <c r="AR321" s="29"/>
    </row>
    <row r="322" spans="1:44" s="10" customFormat="1" x14ac:dyDescent="0.25">
      <c r="A322" s="31" t="s">
        <v>150</v>
      </c>
      <c r="B322" s="66"/>
      <c r="C322" s="60">
        <f>SUM(D322:AP322)</f>
        <v>33981</v>
      </c>
      <c r="D322" s="51"/>
      <c r="E322" s="51"/>
      <c r="F322" s="51"/>
      <c r="G322" s="51"/>
      <c r="H322" s="51"/>
      <c r="I322" s="51"/>
      <c r="J322" s="51"/>
      <c r="K322" s="51">
        <v>17044</v>
      </c>
      <c r="L322" s="51"/>
      <c r="M322" s="51"/>
      <c r="N322" s="51"/>
      <c r="O322" s="51"/>
      <c r="P322" s="51"/>
      <c r="Q322" s="51">
        <v>8076</v>
      </c>
      <c r="R322" s="51"/>
      <c r="S322" s="51"/>
      <c r="T322" s="51"/>
      <c r="U322" s="51"/>
      <c r="V322" s="51"/>
      <c r="W322" s="51"/>
      <c r="X322" s="51">
        <v>1168</v>
      </c>
      <c r="Y322" s="51"/>
      <c r="Z322" s="51"/>
      <c r="AA322" s="51"/>
      <c r="AB322" s="51">
        <v>6428</v>
      </c>
      <c r="AC322" s="51"/>
      <c r="AD322" s="51"/>
      <c r="AE322" s="51"/>
      <c r="AF322" s="51"/>
      <c r="AG322" s="51"/>
      <c r="AH322" s="51"/>
      <c r="AI322" s="51"/>
      <c r="AJ322" s="51"/>
      <c r="AK322" s="51"/>
      <c r="AL322" s="51">
        <v>1265</v>
      </c>
      <c r="AM322" s="51"/>
      <c r="AN322" s="51"/>
      <c r="AO322" s="51"/>
      <c r="AP322" s="51"/>
      <c r="AQ322" s="24"/>
    </row>
    <row r="323" spans="1:44" s="10" customFormat="1" x14ac:dyDescent="0.25">
      <c r="A323" s="10" t="s">
        <v>149</v>
      </c>
      <c r="B323" s="66"/>
      <c r="C323" s="60">
        <f t="shared" ref="C323" si="48">SUM(D323:AP323)</f>
        <v>21212</v>
      </c>
      <c r="D323" s="51"/>
      <c r="E323" s="51"/>
      <c r="F323" s="51"/>
      <c r="G323" s="51"/>
      <c r="H323" s="51"/>
      <c r="I323" s="51"/>
      <c r="J323" s="51"/>
      <c r="K323" s="51">
        <v>10103</v>
      </c>
      <c r="L323" s="51"/>
      <c r="M323" s="51"/>
      <c r="N323" s="51"/>
      <c r="O323" s="51"/>
      <c r="P323" s="51"/>
      <c r="Q323" s="51">
        <v>4663</v>
      </c>
      <c r="R323" s="51"/>
      <c r="S323" s="51"/>
      <c r="T323" s="51"/>
      <c r="U323" s="51"/>
      <c r="V323" s="51"/>
      <c r="W323" s="51"/>
      <c r="X323" s="51">
        <v>1805</v>
      </c>
      <c r="Y323" s="51"/>
      <c r="Z323" s="51"/>
      <c r="AA323" s="51"/>
      <c r="AB323" s="51">
        <v>3639</v>
      </c>
      <c r="AC323" s="51"/>
      <c r="AD323" s="51"/>
      <c r="AE323" s="51"/>
      <c r="AF323" s="51"/>
      <c r="AG323" s="51"/>
      <c r="AH323" s="51"/>
      <c r="AI323" s="51"/>
      <c r="AJ323" s="51"/>
      <c r="AK323" s="51"/>
      <c r="AL323" s="51">
        <v>1002</v>
      </c>
      <c r="AM323" s="51"/>
      <c r="AN323" s="51"/>
      <c r="AO323" s="51"/>
      <c r="AP323" s="51"/>
      <c r="AQ323" s="24"/>
    </row>
    <row r="324" spans="1:44" s="10" customFormat="1" x14ac:dyDescent="0.25">
      <c r="A324" s="10" t="s">
        <v>42</v>
      </c>
      <c r="B324" s="66"/>
      <c r="C324" s="67">
        <f>SUM(D324:AP324)</f>
        <v>101</v>
      </c>
      <c r="D324" s="51"/>
      <c r="E324" s="51"/>
      <c r="F324" s="51"/>
      <c r="G324" s="51"/>
      <c r="H324" s="51"/>
      <c r="I324" s="51"/>
      <c r="J324" s="51"/>
      <c r="K324" s="51">
        <v>52</v>
      </c>
      <c r="L324" s="51"/>
      <c r="M324" s="51"/>
      <c r="N324" s="51"/>
      <c r="O324" s="51"/>
      <c r="P324" s="51"/>
      <c r="Q324" s="51">
        <v>26</v>
      </c>
      <c r="R324" s="51"/>
      <c r="S324" s="51"/>
      <c r="T324" s="51"/>
      <c r="U324" s="51"/>
      <c r="V324" s="51"/>
      <c r="W324" s="51"/>
      <c r="X324" s="51">
        <v>2</v>
      </c>
      <c r="Y324" s="51"/>
      <c r="Z324" s="51"/>
      <c r="AA324" s="51"/>
      <c r="AB324" s="51">
        <v>20</v>
      </c>
      <c r="AC324" s="51"/>
      <c r="AD324" s="51"/>
      <c r="AE324" s="51"/>
      <c r="AF324" s="51"/>
      <c r="AG324" s="51"/>
      <c r="AH324" s="51"/>
      <c r="AI324" s="51"/>
      <c r="AJ324" s="51"/>
      <c r="AK324" s="51"/>
      <c r="AL324" s="51">
        <v>1</v>
      </c>
      <c r="AM324" s="51"/>
      <c r="AN324" s="51"/>
      <c r="AO324" s="51"/>
      <c r="AP324" s="51"/>
      <c r="AQ324" s="24"/>
    </row>
    <row r="325" spans="1:44" s="10" customFormat="1" x14ac:dyDescent="0.25">
      <c r="A325" s="10" t="s">
        <v>43</v>
      </c>
      <c r="B325" s="66"/>
      <c r="C325" s="60">
        <f>SUM(D325:AP325)</f>
        <v>10</v>
      </c>
      <c r="D325" s="51"/>
      <c r="E325" s="51"/>
      <c r="F325" s="51"/>
      <c r="G325" s="51"/>
      <c r="H325" s="51"/>
      <c r="I325" s="51"/>
      <c r="J325" s="51"/>
      <c r="K325" s="51">
        <v>4</v>
      </c>
      <c r="L325" s="51"/>
      <c r="M325" s="51"/>
      <c r="N325" s="51"/>
      <c r="O325" s="51"/>
      <c r="P325" s="51"/>
      <c r="Q325" s="51">
        <v>2</v>
      </c>
      <c r="R325" s="51"/>
      <c r="S325" s="51"/>
      <c r="T325" s="51"/>
      <c r="U325" s="51"/>
      <c r="V325" s="51"/>
      <c r="W325" s="51"/>
      <c r="X325" s="44">
        <v>0</v>
      </c>
      <c r="Y325" s="51"/>
      <c r="Z325" s="51"/>
      <c r="AA325" s="51"/>
      <c r="AB325" s="51">
        <v>4</v>
      </c>
      <c r="AC325" s="51"/>
      <c r="AD325" s="51"/>
      <c r="AE325" s="51"/>
      <c r="AF325" s="51"/>
      <c r="AG325" s="51"/>
      <c r="AH325" s="51"/>
      <c r="AI325" s="51"/>
      <c r="AJ325" s="51"/>
      <c r="AK325" s="51"/>
      <c r="AL325" s="44">
        <v>0</v>
      </c>
      <c r="AM325" s="51"/>
      <c r="AN325" s="51"/>
      <c r="AO325" s="51"/>
      <c r="AP325" s="51"/>
      <c r="AQ325" s="24"/>
    </row>
    <row r="326" spans="1:44" s="10" customFormat="1" x14ac:dyDescent="0.25">
      <c r="A326" s="17" t="s">
        <v>44</v>
      </c>
      <c r="B326" s="72"/>
      <c r="C326" s="60">
        <f>SUM(D326:AP326)</f>
        <v>4060</v>
      </c>
      <c r="D326" s="51"/>
      <c r="E326" s="51"/>
      <c r="F326" s="51"/>
      <c r="G326" s="51"/>
      <c r="H326" s="51"/>
      <c r="I326" s="51"/>
      <c r="J326" s="51"/>
      <c r="K326" s="51">
        <v>1807</v>
      </c>
      <c r="L326" s="51"/>
      <c r="M326" s="51"/>
      <c r="N326" s="51"/>
      <c r="O326" s="51"/>
      <c r="P326" s="51"/>
      <c r="Q326" s="51">
        <v>1127</v>
      </c>
      <c r="R326" s="51"/>
      <c r="S326" s="51"/>
      <c r="T326" s="51"/>
      <c r="U326" s="51"/>
      <c r="V326" s="51"/>
      <c r="W326" s="51"/>
      <c r="X326" s="51">
        <v>365</v>
      </c>
      <c r="Y326" s="51"/>
      <c r="Z326" s="51"/>
      <c r="AA326" s="51"/>
      <c r="AB326" s="51">
        <v>683</v>
      </c>
      <c r="AC326" s="51"/>
      <c r="AD326" s="51"/>
      <c r="AE326" s="51"/>
      <c r="AF326" s="51"/>
      <c r="AG326" s="51"/>
      <c r="AH326" s="51"/>
      <c r="AI326" s="51"/>
      <c r="AJ326" s="51"/>
      <c r="AK326" s="51"/>
      <c r="AL326" s="51">
        <v>78</v>
      </c>
      <c r="AM326" s="51"/>
      <c r="AN326" s="51"/>
      <c r="AO326" s="51"/>
      <c r="AP326" s="51"/>
      <c r="AQ326" s="24"/>
    </row>
    <row r="327" spans="1:44" s="10" customFormat="1" x14ac:dyDescent="0.25">
      <c r="A327" s="17" t="s">
        <v>45</v>
      </c>
      <c r="B327" s="72"/>
      <c r="C327" s="67">
        <f>SUM(C324,C326)</f>
        <v>4161</v>
      </c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  <c r="AK327" s="51"/>
      <c r="AL327" s="51"/>
      <c r="AM327" s="51"/>
      <c r="AN327" s="51"/>
      <c r="AO327" s="51"/>
      <c r="AP327" s="51"/>
      <c r="AQ327" s="24"/>
    </row>
    <row r="328" spans="1:44" s="8" customFormat="1" x14ac:dyDescent="0.25">
      <c r="A328" s="77" t="s">
        <v>231</v>
      </c>
      <c r="B328" s="79">
        <f>SUM(C329-C330)</f>
        <v>8526</v>
      </c>
      <c r="C328" s="61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24"/>
      <c r="AR328" s="29"/>
    </row>
    <row r="329" spans="1:44" s="8" customFormat="1" x14ac:dyDescent="0.25">
      <c r="A329" s="32" t="s">
        <v>232</v>
      </c>
      <c r="B329" s="71"/>
      <c r="C329" s="60">
        <f t="shared" ref="C329:C330" si="49">SUM(D329:AP329)</f>
        <v>31266</v>
      </c>
      <c r="D329" s="55"/>
      <c r="E329" s="55"/>
      <c r="F329" s="55"/>
      <c r="G329" s="55"/>
      <c r="H329" s="55"/>
      <c r="I329" s="55"/>
      <c r="J329" s="55"/>
      <c r="K329" s="55">
        <v>14818</v>
      </c>
      <c r="L329" s="55"/>
      <c r="M329" s="55"/>
      <c r="N329" s="55"/>
      <c r="O329" s="55"/>
      <c r="P329" s="55"/>
      <c r="Q329" s="55">
        <v>8170</v>
      </c>
      <c r="R329" s="55"/>
      <c r="S329" s="55"/>
      <c r="T329" s="55"/>
      <c r="U329" s="55"/>
      <c r="V329" s="55"/>
      <c r="W329" s="55"/>
      <c r="X329" s="55">
        <v>1117</v>
      </c>
      <c r="Y329" s="55"/>
      <c r="Z329" s="55"/>
      <c r="AA329" s="55"/>
      <c r="AB329" s="55">
        <v>5969</v>
      </c>
      <c r="AC329" s="55"/>
      <c r="AD329" s="55"/>
      <c r="AE329" s="55"/>
      <c r="AF329" s="55"/>
      <c r="AG329" s="55"/>
      <c r="AH329" s="55"/>
      <c r="AI329" s="55"/>
      <c r="AJ329" s="55"/>
      <c r="AK329" s="55"/>
      <c r="AL329" s="55">
        <v>1192</v>
      </c>
      <c r="AM329" s="55"/>
      <c r="AN329" s="55"/>
      <c r="AO329" s="55"/>
      <c r="AP329" s="55"/>
      <c r="AQ329" s="24"/>
    </row>
    <row r="330" spans="1:44" s="8" customFormat="1" x14ac:dyDescent="0.25">
      <c r="A330" s="8" t="s">
        <v>233</v>
      </c>
      <c r="B330" s="71"/>
      <c r="C330" s="60">
        <f t="shared" si="49"/>
        <v>22740</v>
      </c>
      <c r="D330" s="55"/>
      <c r="E330" s="55"/>
      <c r="F330" s="55"/>
      <c r="G330" s="55"/>
      <c r="H330" s="55"/>
      <c r="I330" s="55"/>
      <c r="J330" s="55"/>
      <c r="K330" s="55">
        <v>12003</v>
      </c>
      <c r="L330" s="55"/>
      <c r="M330" s="55"/>
      <c r="N330" s="55"/>
      <c r="O330" s="55"/>
      <c r="P330" s="55"/>
      <c r="Q330" s="55">
        <v>4535</v>
      </c>
      <c r="R330" s="55"/>
      <c r="S330" s="55"/>
      <c r="T330" s="55"/>
      <c r="U330" s="55"/>
      <c r="V330" s="55"/>
      <c r="W330" s="55"/>
      <c r="X330" s="55">
        <v>1690</v>
      </c>
      <c r="Y330" s="55"/>
      <c r="Z330" s="55"/>
      <c r="AA330" s="55"/>
      <c r="AB330" s="55">
        <v>3502</v>
      </c>
      <c r="AC330" s="55"/>
      <c r="AD330" s="55"/>
      <c r="AE330" s="55"/>
      <c r="AF330" s="55"/>
      <c r="AG330" s="55"/>
      <c r="AH330" s="55"/>
      <c r="AI330" s="55"/>
      <c r="AJ330" s="55"/>
      <c r="AK330" s="55"/>
      <c r="AL330" s="55">
        <v>1010</v>
      </c>
      <c r="AM330" s="55"/>
      <c r="AN330" s="55"/>
      <c r="AO330" s="55"/>
      <c r="AP330" s="55"/>
      <c r="AQ330" s="24"/>
    </row>
    <row r="331" spans="1:44" s="8" customFormat="1" x14ac:dyDescent="0.25">
      <c r="A331" s="8" t="s">
        <v>42</v>
      </c>
      <c r="B331" s="71"/>
      <c r="C331" s="65">
        <f>SUM(D331:AP331)</f>
        <v>179</v>
      </c>
      <c r="D331" s="55"/>
      <c r="E331" s="55"/>
      <c r="F331" s="55"/>
      <c r="G331" s="55"/>
      <c r="H331" s="55"/>
      <c r="I331" s="55"/>
      <c r="J331" s="55"/>
      <c r="K331" s="55">
        <v>106</v>
      </c>
      <c r="L331" s="55"/>
      <c r="M331" s="55"/>
      <c r="N331" s="55"/>
      <c r="O331" s="55"/>
      <c r="P331" s="55"/>
      <c r="Q331" s="55">
        <v>35</v>
      </c>
      <c r="R331" s="55"/>
      <c r="S331" s="55"/>
      <c r="T331" s="55"/>
      <c r="U331" s="55"/>
      <c r="V331" s="55"/>
      <c r="W331" s="55"/>
      <c r="X331" s="55">
        <v>9</v>
      </c>
      <c r="Y331" s="55"/>
      <c r="Z331" s="55"/>
      <c r="AA331" s="55"/>
      <c r="AB331" s="55">
        <v>25</v>
      </c>
      <c r="AC331" s="55"/>
      <c r="AD331" s="55"/>
      <c r="AE331" s="55"/>
      <c r="AF331" s="55"/>
      <c r="AG331" s="55"/>
      <c r="AH331" s="55"/>
      <c r="AI331" s="55"/>
      <c r="AJ331" s="55"/>
      <c r="AK331" s="55"/>
      <c r="AL331" s="55">
        <v>4</v>
      </c>
      <c r="AM331" s="55"/>
      <c r="AN331" s="55"/>
      <c r="AO331" s="55"/>
      <c r="AP331" s="55"/>
      <c r="AQ331" s="24"/>
    </row>
    <row r="332" spans="1:44" s="8" customFormat="1" x14ac:dyDescent="0.25">
      <c r="A332" s="8" t="s">
        <v>43</v>
      </c>
      <c r="B332" s="71"/>
      <c r="C332" s="60">
        <f>SUM(D332:AP332)</f>
        <v>9</v>
      </c>
      <c r="D332" s="55"/>
      <c r="E332" s="55"/>
      <c r="F332" s="55"/>
      <c r="G332" s="55"/>
      <c r="H332" s="55"/>
      <c r="I332" s="55"/>
      <c r="J332" s="55"/>
      <c r="K332" s="55">
        <v>4</v>
      </c>
      <c r="L332" s="55"/>
      <c r="M332" s="55"/>
      <c r="N332" s="55"/>
      <c r="O332" s="55"/>
      <c r="P332" s="55"/>
      <c r="Q332" s="55">
        <v>2</v>
      </c>
      <c r="R332" s="55"/>
      <c r="S332" s="55"/>
      <c r="T332" s="55"/>
      <c r="U332" s="55"/>
      <c r="V332" s="55"/>
      <c r="W332" s="55"/>
      <c r="X332" s="47">
        <v>0</v>
      </c>
      <c r="Y332" s="55"/>
      <c r="Z332" s="55"/>
      <c r="AA332" s="55"/>
      <c r="AB332" s="55">
        <v>3</v>
      </c>
      <c r="AC332" s="55"/>
      <c r="AD332" s="55"/>
      <c r="AE332" s="55"/>
      <c r="AF332" s="55"/>
      <c r="AG332" s="55"/>
      <c r="AH332" s="55"/>
      <c r="AI332" s="55"/>
      <c r="AJ332" s="55"/>
      <c r="AK332" s="55"/>
      <c r="AL332" s="47">
        <v>0</v>
      </c>
      <c r="AM332" s="55"/>
      <c r="AN332" s="55"/>
      <c r="AO332" s="55"/>
      <c r="AP332" s="55"/>
      <c r="AQ332" s="24"/>
    </row>
    <row r="333" spans="1:44" s="8" customFormat="1" x14ac:dyDescent="0.25">
      <c r="A333" s="8" t="s">
        <v>44</v>
      </c>
      <c r="B333" s="71"/>
      <c r="C333" s="60">
        <f>SUM(D333:AP333)</f>
        <v>5170</v>
      </c>
      <c r="D333" s="55"/>
      <c r="E333" s="55"/>
      <c r="F333" s="55"/>
      <c r="G333" s="55"/>
      <c r="H333" s="55"/>
      <c r="I333" s="55"/>
      <c r="J333" s="55"/>
      <c r="K333" s="55">
        <v>2079</v>
      </c>
      <c r="L333" s="55"/>
      <c r="M333" s="55"/>
      <c r="N333" s="55"/>
      <c r="O333" s="55"/>
      <c r="P333" s="55"/>
      <c r="Q333" s="55">
        <v>1152</v>
      </c>
      <c r="R333" s="55"/>
      <c r="S333" s="55"/>
      <c r="T333" s="55"/>
      <c r="U333" s="55"/>
      <c r="V333" s="55"/>
      <c r="W333" s="55"/>
      <c r="X333" s="55">
        <v>524</v>
      </c>
      <c r="Y333" s="55"/>
      <c r="Z333" s="55"/>
      <c r="AA333" s="55"/>
      <c r="AB333" s="55">
        <v>1275</v>
      </c>
      <c r="AC333" s="55"/>
      <c r="AD333" s="55"/>
      <c r="AE333" s="55"/>
      <c r="AF333" s="55"/>
      <c r="AG333" s="55"/>
      <c r="AH333" s="55"/>
      <c r="AI333" s="55"/>
      <c r="AJ333" s="55"/>
      <c r="AK333" s="55"/>
      <c r="AL333" s="55">
        <v>140</v>
      </c>
      <c r="AM333" s="55"/>
      <c r="AN333" s="55"/>
      <c r="AO333" s="55"/>
      <c r="AP333" s="55"/>
      <c r="AQ333" s="24"/>
    </row>
    <row r="334" spans="1:44" s="8" customFormat="1" x14ac:dyDescent="0.25">
      <c r="A334" s="22" t="s">
        <v>45</v>
      </c>
      <c r="B334" s="71"/>
      <c r="C334" s="65">
        <f>SUM(C331,C333)</f>
        <v>5349</v>
      </c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24"/>
    </row>
    <row r="335" spans="1:44" s="10" customFormat="1" x14ac:dyDescent="0.25">
      <c r="A335" s="77" t="s">
        <v>151</v>
      </c>
      <c r="B335" s="79">
        <f>SUM(C337-C336)</f>
        <v>5868</v>
      </c>
      <c r="C335" s="6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1"/>
      <c r="AF335" s="51"/>
      <c r="AG335" s="51"/>
      <c r="AH335" s="51"/>
      <c r="AI335" s="51"/>
      <c r="AJ335" s="51"/>
      <c r="AK335" s="51"/>
      <c r="AL335" s="51"/>
      <c r="AM335" s="51"/>
      <c r="AN335" s="51"/>
      <c r="AO335" s="51"/>
      <c r="AP335" s="51"/>
      <c r="AQ335" s="24"/>
      <c r="AR335" s="29"/>
    </row>
    <row r="336" spans="1:44" s="10" customFormat="1" x14ac:dyDescent="0.25">
      <c r="A336" s="10" t="s">
        <v>153</v>
      </c>
      <c r="B336" s="66"/>
      <c r="C336" s="60">
        <f t="shared" ref="C336" si="50">SUM(D336:AP336)</f>
        <v>24075</v>
      </c>
      <c r="D336" s="51"/>
      <c r="E336" s="51"/>
      <c r="F336" s="51"/>
      <c r="G336" s="51"/>
      <c r="H336" s="51"/>
      <c r="I336" s="51">
        <v>1745</v>
      </c>
      <c r="J336" s="51"/>
      <c r="K336" s="51">
        <v>5628</v>
      </c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>
        <v>11644</v>
      </c>
      <c r="Y336" s="51"/>
      <c r="Z336" s="51"/>
      <c r="AA336" s="51"/>
      <c r="AB336" s="51"/>
      <c r="AC336" s="51"/>
      <c r="AD336" s="51"/>
      <c r="AE336" s="51"/>
      <c r="AF336" s="51"/>
      <c r="AG336" s="51"/>
      <c r="AH336" s="51"/>
      <c r="AI336" s="51"/>
      <c r="AJ336" s="51"/>
      <c r="AK336" s="51">
        <v>5058</v>
      </c>
      <c r="AL336" s="51"/>
      <c r="AM336" s="51"/>
      <c r="AN336" s="51"/>
      <c r="AO336" s="51"/>
      <c r="AP336" s="51"/>
      <c r="AQ336" s="24"/>
    </row>
    <row r="337" spans="1:44" s="10" customFormat="1" x14ac:dyDescent="0.25">
      <c r="A337" s="31" t="s">
        <v>152</v>
      </c>
      <c r="B337" s="66"/>
      <c r="C337" s="60">
        <f>SUM(D337:AP337)</f>
        <v>29943</v>
      </c>
      <c r="D337" s="51"/>
      <c r="E337" s="51"/>
      <c r="F337" s="51"/>
      <c r="G337" s="51"/>
      <c r="H337" s="51"/>
      <c r="I337" s="51">
        <v>2417</v>
      </c>
      <c r="J337" s="51"/>
      <c r="K337" s="51">
        <v>7199</v>
      </c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>
        <v>15868</v>
      </c>
      <c r="Y337" s="51"/>
      <c r="Z337" s="51"/>
      <c r="AA337" s="51"/>
      <c r="AB337" s="51"/>
      <c r="AC337" s="51"/>
      <c r="AD337" s="51"/>
      <c r="AE337" s="51"/>
      <c r="AF337" s="51"/>
      <c r="AG337" s="51"/>
      <c r="AH337" s="51"/>
      <c r="AI337" s="51"/>
      <c r="AJ337" s="51"/>
      <c r="AK337" s="51">
        <v>4459</v>
      </c>
      <c r="AL337" s="51"/>
      <c r="AM337" s="51"/>
      <c r="AN337" s="51"/>
      <c r="AO337" s="51"/>
      <c r="AP337" s="51"/>
      <c r="AQ337" s="24"/>
    </row>
    <row r="338" spans="1:44" s="10" customFormat="1" x14ac:dyDescent="0.25">
      <c r="A338" s="10" t="s">
        <v>42</v>
      </c>
      <c r="B338" s="66"/>
      <c r="C338" s="64">
        <f>SUM(D338:AP338)</f>
        <v>793</v>
      </c>
      <c r="D338" s="51"/>
      <c r="E338" s="51"/>
      <c r="F338" s="51"/>
      <c r="G338" s="51"/>
      <c r="H338" s="51"/>
      <c r="I338" s="51">
        <v>91</v>
      </c>
      <c r="J338" s="51"/>
      <c r="K338" s="51">
        <v>348</v>
      </c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>
        <v>181</v>
      </c>
      <c r="Y338" s="51"/>
      <c r="Z338" s="51"/>
      <c r="AA338" s="51"/>
      <c r="AB338" s="51"/>
      <c r="AC338" s="51"/>
      <c r="AD338" s="51"/>
      <c r="AE338" s="51"/>
      <c r="AF338" s="51"/>
      <c r="AG338" s="51"/>
      <c r="AH338" s="51"/>
      <c r="AI338" s="51"/>
      <c r="AJ338" s="51"/>
      <c r="AK338" s="51">
        <v>173</v>
      </c>
      <c r="AL338" s="51"/>
      <c r="AM338" s="51"/>
      <c r="AN338" s="51"/>
      <c r="AO338" s="51"/>
      <c r="AP338" s="51"/>
      <c r="AQ338" s="24"/>
    </row>
    <row r="339" spans="1:44" s="10" customFormat="1" x14ac:dyDescent="0.25">
      <c r="A339" s="10" t="s">
        <v>43</v>
      </c>
      <c r="B339" s="66"/>
      <c r="C339" s="60">
        <f>SUM(D339:AP339)</f>
        <v>38</v>
      </c>
      <c r="D339" s="51"/>
      <c r="E339" s="51"/>
      <c r="F339" s="51"/>
      <c r="G339" s="51"/>
      <c r="H339" s="51"/>
      <c r="I339" s="51">
        <v>5</v>
      </c>
      <c r="J339" s="51"/>
      <c r="K339" s="51">
        <v>16</v>
      </c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>
        <v>11</v>
      </c>
      <c r="Y339" s="51"/>
      <c r="Z339" s="51"/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1">
        <v>6</v>
      </c>
      <c r="AL339" s="51"/>
      <c r="AM339" s="51"/>
      <c r="AN339" s="51"/>
      <c r="AO339" s="51"/>
      <c r="AP339" s="51"/>
      <c r="AQ339" s="24"/>
    </row>
    <row r="340" spans="1:44" s="10" customFormat="1" x14ac:dyDescent="0.25">
      <c r="A340" s="10" t="s">
        <v>44</v>
      </c>
      <c r="B340" s="66"/>
      <c r="C340" s="60">
        <f>SUM(D340:AP340)</f>
        <v>9882</v>
      </c>
      <c r="D340" s="51"/>
      <c r="E340" s="51"/>
      <c r="F340" s="51"/>
      <c r="G340" s="51"/>
      <c r="H340" s="51"/>
      <c r="I340" s="51">
        <v>1072</v>
      </c>
      <c r="J340" s="51"/>
      <c r="K340" s="51">
        <v>3305</v>
      </c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>
        <v>3699</v>
      </c>
      <c r="Y340" s="51"/>
      <c r="Z340" s="51"/>
      <c r="AA340" s="51"/>
      <c r="AB340" s="51"/>
      <c r="AC340" s="51"/>
      <c r="AD340" s="51"/>
      <c r="AE340" s="51"/>
      <c r="AF340" s="51"/>
      <c r="AG340" s="51"/>
      <c r="AH340" s="51"/>
      <c r="AI340" s="51"/>
      <c r="AJ340" s="51"/>
      <c r="AK340" s="51">
        <v>1806</v>
      </c>
      <c r="AL340" s="51"/>
      <c r="AM340" s="51"/>
      <c r="AN340" s="51"/>
      <c r="AO340" s="51"/>
      <c r="AP340" s="51"/>
      <c r="AQ340" s="24"/>
    </row>
    <row r="341" spans="1:44" s="10" customFormat="1" x14ac:dyDescent="0.25">
      <c r="A341" s="17" t="s">
        <v>45</v>
      </c>
      <c r="B341" s="66"/>
      <c r="C341" s="64">
        <f>SUM(C338,C340)</f>
        <v>10675</v>
      </c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  <c r="AK341" s="51"/>
      <c r="AL341" s="51"/>
      <c r="AM341" s="51"/>
      <c r="AN341" s="51"/>
      <c r="AO341" s="51"/>
      <c r="AP341" s="51"/>
      <c r="AQ341" s="24"/>
    </row>
    <row r="342" spans="1:44" s="8" customFormat="1" x14ac:dyDescent="0.25">
      <c r="A342" s="77" t="s">
        <v>236</v>
      </c>
      <c r="B342" s="79">
        <f>SUM(C343-C344)</f>
        <v>43856</v>
      </c>
      <c r="C342" s="61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24"/>
      <c r="AR342" s="29"/>
    </row>
    <row r="343" spans="1:44" s="8" customFormat="1" x14ac:dyDescent="0.25">
      <c r="A343" s="32" t="s">
        <v>237</v>
      </c>
      <c r="B343" s="71"/>
      <c r="C343" s="60">
        <f t="shared" ref="C343" si="51">SUM(D343:AP343)</f>
        <v>45137</v>
      </c>
      <c r="D343" s="55"/>
      <c r="E343" s="55"/>
      <c r="F343" s="55"/>
      <c r="G343" s="55"/>
      <c r="H343" s="55"/>
      <c r="I343" s="55">
        <v>3777</v>
      </c>
      <c r="J343" s="55"/>
      <c r="K343" s="55">
        <v>10758</v>
      </c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>
        <v>22644</v>
      </c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>
        <v>7958</v>
      </c>
      <c r="AL343" s="55"/>
      <c r="AM343" s="55"/>
      <c r="AN343" s="55"/>
      <c r="AO343" s="55"/>
      <c r="AP343" s="55"/>
      <c r="AQ343" s="24"/>
    </row>
    <row r="344" spans="1:44" s="8" customFormat="1" x14ac:dyDescent="0.25">
      <c r="A344" s="8" t="s">
        <v>42</v>
      </c>
      <c r="B344" s="71"/>
      <c r="C344" s="65">
        <f>SUM(D344:AP344)</f>
        <v>1281</v>
      </c>
      <c r="D344" s="55"/>
      <c r="E344" s="55"/>
      <c r="F344" s="55"/>
      <c r="G344" s="55"/>
      <c r="H344" s="55"/>
      <c r="I344" s="55">
        <v>113</v>
      </c>
      <c r="J344" s="55"/>
      <c r="K344" s="55">
        <v>432</v>
      </c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>
        <v>450</v>
      </c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>
        <v>286</v>
      </c>
      <c r="AL344" s="55"/>
      <c r="AM344" s="55"/>
      <c r="AN344" s="55"/>
      <c r="AO344" s="55"/>
      <c r="AP344" s="55"/>
      <c r="AQ344" s="24"/>
    </row>
    <row r="345" spans="1:44" s="8" customFormat="1" x14ac:dyDescent="0.25">
      <c r="A345" s="8" t="s">
        <v>43</v>
      </c>
      <c r="B345" s="71"/>
      <c r="C345" s="60">
        <f>SUM(D345:AP345)</f>
        <v>9</v>
      </c>
      <c r="D345" s="55"/>
      <c r="E345" s="55"/>
      <c r="F345" s="55"/>
      <c r="G345" s="55"/>
      <c r="H345" s="55"/>
      <c r="I345" s="55">
        <v>1</v>
      </c>
      <c r="J345" s="55"/>
      <c r="K345" s="55">
        <v>2</v>
      </c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>
        <v>5</v>
      </c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I345" s="55"/>
      <c r="AJ345" s="55"/>
      <c r="AK345" s="55">
        <v>1</v>
      </c>
      <c r="AL345" s="55"/>
      <c r="AM345" s="55"/>
      <c r="AN345" s="55"/>
      <c r="AO345" s="55"/>
      <c r="AP345" s="55"/>
      <c r="AQ345" s="24"/>
    </row>
    <row r="346" spans="1:44" s="8" customFormat="1" x14ac:dyDescent="0.25">
      <c r="A346" s="8" t="s">
        <v>44</v>
      </c>
      <c r="B346" s="71"/>
      <c r="C346" s="60">
        <f>SUM(D346:AP346)</f>
        <v>18304</v>
      </c>
      <c r="D346" s="55"/>
      <c r="E346" s="55"/>
      <c r="F346" s="55"/>
      <c r="G346" s="55"/>
      <c r="H346" s="55"/>
      <c r="I346" s="55">
        <v>1439</v>
      </c>
      <c r="J346" s="55"/>
      <c r="K346" s="55">
        <v>5304</v>
      </c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>
        <v>8304</v>
      </c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I346" s="55"/>
      <c r="AJ346" s="55"/>
      <c r="AK346" s="55">
        <v>3257</v>
      </c>
      <c r="AL346" s="55"/>
      <c r="AM346" s="55"/>
      <c r="AN346" s="55"/>
      <c r="AO346" s="55"/>
      <c r="AP346" s="55"/>
      <c r="AQ346" s="24"/>
    </row>
    <row r="347" spans="1:44" s="8" customFormat="1" x14ac:dyDescent="0.25">
      <c r="A347" s="22" t="s">
        <v>45</v>
      </c>
      <c r="B347" s="71"/>
      <c r="C347" s="65">
        <f>SUM(C344,C346)</f>
        <v>19585</v>
      </c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I347" s="55"/>
      <c r="AJ347" s="55"/>
      <c r="AK347" s="55"/>
      <c r="AL347" s="55"/>
      <c r="AM347" s="55"/>
      <c r="AN347" s="55"/>
      <c r="AO347" s="55"/>
      <c r="AP347" s="55"/>
      <c r="AQ347" s="24"/>
    </row>
    <row r="348" spans="1:44" s="7" customFormat="1" x14ac:dyDescent="0.25">
      <c r="A348" s="77" t="s">
        <v>154</v>
      </c>
      <c r="B348" s="79">
        <f>ABS(C350-C349)</f>
        <v>18793</v>
      </c>
      <c r="C348" s="61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24"/>
      <c r="AR348" s="29"/>
    </row>
    <row r="349" spans="1:44" s="7" customFormat="1" x14ac:dyDescent="0.25">
      <c r="A349" s="30" t="s">
        <v>156</v>
      </c>
      <c r="B349" s="28"/>
      <c r="C349" s="60">
        <f>SUM(D349:AP349)</f>
        <v>34548</v>
      </c>
      <c r="D349" s="50"/>
      <c r="E349" s="50"/>
      <c r="F349" s="50"/>
      <c r="G349" s="50"/>
      <c r="H349" s="50"/>
      <c r="I349" s="50">
        <v>3399</v>
      </c>
      <c r="J349" s="50"/>
      <c r="K349" s="50">
        <v>9951</v>
      </c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>
        <v>15885</v>
      </c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>
        <v>5313</v>
      </c>
      <c r="AL349" s="50"/>
      <c r="AM349" s="50"/>
      <c r="AN349" s="50"/>
      <c r="AO349" s="50"/>
      <c r="AP349" s="50"/>
      <c r="AQ349" s="24"/>
    </row>
    <row r="350" spans="1:44" s="7" customFormat="1" x14ac:dyDescent="0.25">
      <c r="A350" s="7" t="s">
        <v>155</v>
      </c>
      <c r="B350" s="28"/>
      <c r="C350" s="60">
        <f t="shared" ref="C350" si="52">SUM(D350:AP350)</f>
        <v>15755</v>
      </c>
      <c r="D350" s="50"/>
      <c r="E350" s="50"/>
      <c r="F350" s="50"/>
      <c r="G350" s="50"/>
      <c r="H350" s="50"/>
      <c r="I350" s="50">
        <v>844</v>
      </c>
      <c r="J350" s="50"/>
      <c r="K350" s="50">
        <v>3187</v>
      </c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>
        <v>8479</v>
      </c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>
        <v>3245</v>
      </c>
      <c r="AL350" s="50"/>
      <c r="AM350" s="50"/>
      <c r="AN350" s="50"/>
      <c r="AO350" s="50"/>
      <c r="AP350" s="50"/>
      <c r="AQ350" s="24"/>
    </row>
    <row r="351" spans="1:44" s="7" customFormat="1" x14ac:dyDescent="0.25">
      <c r="A351" s="7" t="s">
        <v>42</v>
      </c>
      <c r="B351" s="28"/>
      <c r="C351" s="82">
        <f>SUM(D351:AP351)</f>
        <v>845</v>
      </c>
      <c r="D351" s="50"/>
      <c r="E351" s="50"/>
      <c r="F351" s="50"/>
      <c r="G351" s="50"/>
      <c r="H351" s="50"/>
      <c r="I351" s="50">
        <v>91</v>
      </c>
      <c r="J351" s="50"/>
      <c r="K351" s="50">
        <v>328</v>
      </c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>
        <v>234</v>
      </c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>
        <v>192</v>
      </c>
      <c r="AL351" s="50"/>
      <c r="AM351" s="50"/>
      <c r="AN351" s="50"/>
      <c r="AO351" s="50"/>
      <c r="AP351" s="50"/>
      <c r="AQ351" s="24"/>
    </row>
    <row r="352" spans="1:44" s="7" customFormat="1" x14ac:dyDescent="0.25">
      <c r="A352" s="7" t="s">
        <v>43</v>
      </c>
      <c r="B352" s="28"/>
      <c r="C352" s="60">
        <f>SUM(D352:AP352)</f>
        <v>24</v>
      </c>
      <c r="D352" s="50"/>
      <c r="E352" s="50"/>
      <c r="F352" s="50"/>
      <c r="G352" s="50"/>
      <c r="H352" s="50"/>
      <c r="I352" s="50">
        <v>1</v>
      </c>
      <c r="J352" s="50"/>
      <c r="K352" s="50">
        <v>8</v>
      </c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>
        <v>12</v>
      </c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>
        <v>3</v>
      </c>
      <c r="AL352" s="50"/>
      <c r="AM352" s="50"/>
      <c r="AN352" s="50"/>
      <c r="AO352" s="50"/>
      <c r="AP352" s="50"/>
      <c r="AQ352" s="24"/>
    </row>
    <row r="353" spans="1:44" s="7" customFormat="1" x14ac:dyDescent="0.25">
      <c r="A353" s="7" t="s">
        <v>44</v>
      </c>
      <c r="B353" s="28"/>
      <c r="C353" s="60">
        <f>SUM(D353:AP353)</f>
        <v>13559</v>
      </c>
      <c r="D353" s="50"/>
      <c r="E353" s="50"/>
      <c r="F353" s="50"/>
      <c r="G353" s="50"/>
      <c r="H353" s="50"/>
      <c r="I353" s="50">
        <v>995</v>
      </c>
      <c r="J353" s="50"/>
      <c r="K353" s="50">
        <v>3022</v>
      </c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>
        <v>6793</v>
      </c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>
        <v>2749</v>
      </c>
      <c r="AL353" s="50"/>
      <c r="AM353" s="50"/>
      <c r="AN353" s="50"/>
      <c r="AO353" s="50"/>
      <c r="AP353" s="50"/>
      <c r="AQ353" s="24"/>
    </row>
    <row r="354" spans="1:44" s="7" customFormat="1" x14ac:dyDescent="0.25">
      <c r="A354" s="15" t="s">
        <v>45</v>
      </c>
      <c r="B354" s="28"/>
      <c r="C354" s="82">
        <f>SUM(C351,C353)</f>
        <v>14404</v>
      </c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24"/>
    </row>
    <row r="355" spans="1:44" s="10" customFormat="1" x14ac:dyDescent="0.25">
      <c r="A355" s="5" t="s">
        <v>157</v>
      </c>
      <c r="B355" s="78">
        <f>ABS(C357-C356)</f>
        <v>20962</v>
      </c>
      <c r="C355" s="6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  <c r="AK355" s="51"/>
      <c r="AL355" s="51"/>
      <c r="AM355" s="51"/>
      <c r="AN355" s="51"/>
      <c r="AO355" s="51"/>
      <c r="AP355" s="51"/>
      <c r="AQ355" s="24"/>
      <c r="AR355" s="29"/>
    </row>
    <row r="356" spans="1:44" s="10" customFormat="1" x14ac:dyDescent="0.25">
      <c r="A356" s="31" t="s">
        <v>159</v>
      </c>
      <c r="B356" s="66"/>
      <c r="C356" s="60">
        <f>SUM(D356:AP356)</f>
        <v>44417</v>
      </c>
      <c r="D356" s="51"/>
      <c r="E356" s="51"/>
      <c r="F356" s="51"/>
      <c r="G356" s="51"/>
      <c r="H356" s="51">
        <v>21944</v>
      </c>
      <c r="I356" s="51"/>
      <c r="J356" s="51"/>
      <c r="K356" s="51"/>
      <c r="L356" s="51"/>
      <c r="M356" s="51"/>
      <c r="N356" s="51"/>
      <c r="O356" s="51"/>
      <c r="P356" s="51"/>
      <c r="Q356" s="51">
        <v>9445</v>
      </c>
      <c r="R356" s="51"/>
      <c r="S356" s="51">
        <v>13028</v>
      </c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1"/>
      <c r="AF356" s="51"/>
      <c r="AG356" s="51"/>
      <c r="AH356" s="51"/>
      <c r="AI356" s="51"/>
      <c r="AJ356" s="51"/>
      <c r="AK356" s="51"/>
      <c r="AL356" s="51"/>
      <c r="AM356" s="51"/>
      <c r="AN356" s="51"/>
      <c r="AO356" s="51"/>
      <c r="AP356" s="51"/>
      <c r="AQ356" s="24"/>
    </row>
    <row r="357" spans="1:44" s="10" customFormat="1" x14ac:dyDescent="0.25">
      <c r="A357" s="10" t="s">
        <v>158</v>
      </c>
      <c r="B357" s="66"/>
      <c r="C357" s="60">
        <f t="shared" ref="C357" si="53">SUM(D357:AP357)</f>
        <v>23455</v>
      </c>
      <c r="D357" s="51"/>
      <c r="E357" s="51"/>
      <c r="F357" s="51"/>
      <c r="G357" s="51"/>
      <c r="H357" s="51">
        <v>13272</v>
      </c>
      <c r="I357" s="51"/>
      <c r="J357" s="51"/>
      <c r="K357" s="51"/>
      <c r="L357" s="51"/>
      <c r="M357" s="51"/>
      <c r="N357" s="51"/>
      <c r="O357" s="51"/>
      <c r="P357" s="51"/>
      <c r="Q357" s="51">
        <v>4699</v>
      </c>
      <c r="R357" s="51"/>
      <c r="S357" s="51">
        <v>5484</v>
      </c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  <c r="AK357" s="51"/>
      <c r="AL357" s="51"/>
      <c r="AM357" s="51"/>
      <c r="AN357" s="51"/>
      <c r="AO357" s="51"/>
      <c r="AP357" s="51"/>
      <c r="AQ357" s="24"/>
    </row>
    <row r="358" spans="1:44" s="10" customFormat="1" x14ac:dyDescent="0.25">
      <c r="A358" s="10" t="s">
        <v>42</v>
      </c>
      <c r="B358" s="66"/>
      <c r="C358" s="67">
        <f>SUM(D358:AP358)</f>
        <v>181</v>
      </c>
      <c r="D358" s="51"/>
      <c r="E358" s="51"/>
      <c r="F358" s="51"/>
      <c r="G358" s="51"/>
      <c r="H358" s="51">
        <v>80</v>
      </c>
      <c r="I358" s="51"/>
      <c r="J358" s="51"/>
      <c r="K358" s="51"/>
      <c r="L358" s="51"/>
      <c r="M358" s="51"/>
      <c r="N358" s="51"/>
      <c r="O358" s="51"/>
      <c r="P358" s="51"/>
      <c r="Q358" s="51">
        <v>38</v>
      </c>
      <c r="R358" s="51"/>
      <c r="S358" s="51">
        <v>63</v>
      </c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1"/>
      <c r="AF358" s="51"/>
      <c r="AG358" s="51"/>
      <c r="AH358" s="51"/>
      <c r="AI358" s="51"/>
      <c r="AJ358" s="51"/>
      <c r="AK358" s="51"/>
      <c r="AL358" s="51"/>
      <c r="AM358" s="51"/>
      <c r="AN358" s="51"/>
      <c r="AO358" s="51"/>
      <c r="AP358" s="51"/>
      <c r="AQ358" s="24"/>
    </row>
    <row r="359" spans="1:44" s="10" customFormat="1" x14ac:dyDescent="0.25">
      <c r="A359" s="10" t="s">
        <v>43</v>
      </c>
      <c r="B359" s="66"/>
      <c r="C359" s="60">
        <f>SUM(D359:AP359)</f>
        <v>9</v>
      </c>
      <c r="D359" s="51"/>
      <c r="E359" s="51"/>
      <c r="F359" s="51"/>
      <c r="G359" s="51"/>
      <c r="H359" s="51">
        <v>6</v>
      </c>
      <c r="I359" s="51"/>
      <c r="J359" s="51"/>
      <c r="K359" s="51"/>
      <c r="L359" s="51"/>
      <c r="M359" s="51"/>
      <c r="N359" s="51"/>
      <c r="O359" s="51"/>
      <c r="P359" s="51"/>
      <c r="Q359" s="51">
        <v>0</v>
      </c>
      <c r="R359" s="51"/>
      <c r="S359" s="51">
        <v>3</v>
      </c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1"/>
      <c r="AF359" s="51"/>
      <c r="AG359" s="51"/>
      <c r="AH359" s="51"/>
      <c r="AI359" s="51"/>
      <c r="AJ359" s="51"/>
      <c r="AK359" s="51"/>
      <c r="AL359" s="51"/>
      <c r="AM359" s="51"/>
      <c r="AN359" s="51"/>
      <c r="AO359" s="51"/>
      <c r="AP359" s="51"/>
      <c r="AQ359" s="24"/>
    </row>
    <row r="360" spans="1:44" s="10" customFormat="1" x14ac:dyDescent="0.25">
      <c r="A360" s="10" t="s">
        <v>44</v>
      </c>
      <c r="B360" s="66"/>
      <c r="C360" s="60">
        <f>SUM(D360:AP360)</f>
        <v>6148</v>
      </c>
      <c r="D360" s="51"/>
      <c r="E360" s="51"/>
      <c r="F360" s="51"/>
      <c r="G360" s="51"/>
      <c r="H360" s="51">
        <v>3435</v>
      </c>
      <c r="I360" s="51"/>
      <c r="J360" s="51"/>
      <c r="K360" s="51"/>
      <c r="L360" s="51"/>
      <c r="M360" s="51"/>
      <c r="N360" s="51"/>
      <c r="O360" s="51"/>
      <c r="P360" s="51"/>
      <c r="Q360" s="51">
        <v>1187</v>
      </c>
      <c r="R360" s="51"/>
      <c r="S360" s="51">
        <v>1526</v>
      </c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1"/>
      <c r="AF360" s="51"/>
      <c r="AG360" s="51"/>
      <c r="AH360" s="51"/>
      <c r="AI360" s="51"/>
      <c r="AJ360" s="51"/>
      <c r="AK360" s="51"/>
      <c r="AL360" s="51"/>
      <c r="AM360" s="51"/>
      <c r="AN360" s="51"/>
      <c r="AO360" s="51"/>
      <c r="AP360" s="51"/>
      <c r="AQ360" s="24"/>
    </row>
    <row r="361" spans="1:44" s="10" customFormat="1" x14ac:dyDescent="0.25">
      <c r="A361" s="14" t="s">
        <v>45</v>
      </c>
      <c r="B361" s="66"/>
      <c r="C361" s="67">
        <f>SUM(C358,C360)</f>
        <v>6329</v>
      </c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1"/>
      <c r="AF361" s="51"/>
      <c r="AG361" s="51"/>
      <c r="AH361" s="51"/>
      <c r="AI361" s="51"/>
      <c r="AJ361" s="51"/>
      <c r="AK361" s="51"/>
      <c r="AL361" s="51"/>
      <c r="AM361" s="51"/>
      <c r="AN361" s="51"/>
      <c r="AO361" s="51"/>
      <c r="AP361" s="51"/>
      <c r="AQ361" s="24"/>
    </row>
    <row r="362" spans="1:44" s="8" customFormat="1" x14ac:dyDescent="0.25">
      <c r="A362" s="5" t="s">
        <v>234</v>
      </c>
      <c r="B362" s="79">
        <f>SUM(C363-C364)</f>
        <v>19105</v>
      </c>
      <c r="C362" s="61"/>
      <c r="D362" s="55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  <c r="AG362" s="55"/>
      <c r="AH362" s="55"/>
      <c r="AI362" s="55"/>
      <c r="AJ362" s="55"/>
      <c r="AK362" s="55"/>
      <c r="AL362" s="55"/>
      <c r="AM362" s="55"/>
      <c r="AN362" s="55"/>
      <c r="AO362" s="55"/>
      <c r="AP362" s="55"/>
      <c r="AQ362" s="24"/>
      <c r="AR362" s="29"/>
    </row>
    <row r="363" spans="1:44" s="8" customFormat="1" x14ac:dyDescent="0.25">
      <c r="A363" s="32" t="s">
        <v>273</v>
      </c>
      <c r="B363" s="71"/>
      <c r="C363" s="60">
        <f t="shared" ref="C363:C364" si="54">SUM(D363:AP363)</f>
        <v>43085</v>
      </c>
      <c r="D363" s="55"/>
      <c r="E363" s="55"/>
      <c r="F363" s="55"/>
      <c r="G363" s="55"/>
      <c r="H363" s="55">
        <v>21510</v>
      </c>
      <c r="I363" s="55"/>
      <c r="J363" s="55"/>
      <c r="K363" s="55"/>
      <c r="L363" s="55"/>
      <c r="M363" s="55"/>
      <c r="N363" s="55"/>
      <c r="O363" s="55"/>
      <c r="P363" s="55"/>
      <c r="Q363" s="55">
        <v>8480</v>
      </c>
      <c r="R363" s="55"/>
      <c r="S363" s="55">
        <v>13095</v>
      </c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  <c r="AE363" s="55"/>
      <c r="AF363" s="55"/>
      <c r="AG363" s="55"/>
      <c r="AH363" s="55"/>
      <c r="AI363" s="55"/>
      <c r="AJ363" s="55"/>
      <c r="AK363" s="55"/>
      <c r="AL363" s="55"/>
      <c r="AM363" s="55"/>
      <c r="AN363" s="55"/>
      <c r="AO363" s="55"/>
      <c r="AP363" s="55"/>
      <c r="AQ363" s="24"/>
    </row>
    <row r="364" spans="1:44" s="8" customFormat="1" x14ac:dyDescent="0.25">
      <c r="A364" s="8" t="s">
        <v>235</v>
      </c>
      <c r="B364" s="71"/>
      <c r="C364" s="60">
        <f t="shared" si="54"/>
        <v>23980</v>
      </c>
      <c r="D364" s="55"/>
      <c r="E364" s="55"/>
      <c r="F364" s="55"/>
      <c r="G364" s="55"/>
      <c r="H364" s="55">
        <v>13620</v>
      </c>
      <c r="I364" s="55"/>
      <c r="J364" s="55"/>
      <c r="K364" s="55"/>
      <c r="L364" s="55"/>
      <c r="M364" s="55"/>
      <c r="N364" s="55"/>
      <c r="O364" s="55"/>
      <c r="P364" s="55"/>
      <c r="Q364" s="55">
        <v>5119</v>
      </c>
      <c r="R364" s="55"/>
      <c r="S364" s="55">
        <v>5241</v>
      </c>
      <c r="T364" s="55"/>
      <c r="U364" s="55"/>
      <c r="V364" s="55"/>
      <c r="W364" s="55"/>
      <c r="X364" s="55"/>
      <c r="Y364" s="55"/>
      <c r="Z364" s="55"/>
      <c r="AA364" s="55"/>
      <c r="AB364" s="55"/>
      <c r="AC364" s="55"/>
      <c r="AD364" s="55"/>
      <c r="AE364" s="55"/>
      <c r="AF364" s="55"/>
      <c r="AG364" s="55"/>
      <c r="AH364" s="55"/>
      <c r="AI364" s="55"/>
      <c r="AJ364" s="55"/>
      <c r="AK364" s="55"/>
      <c r="AL364" s="55"/>
      <c r="AM364" s="55"/>
      <c r="AN364" s="55"/>
      <c r="AO364" s="55"/>
      <c r="AP364" s="55"/>
      <c r="AQ364" s="24"/>
    </row>
    <row r="365" spans="1:44" s="8" customFormat="1" x14ac:dyDescent="0.25">
      <c r="A365" s="8" t="s">
        <v>42</v>
      </c>
      <c r="B365" s="71"/>
      <c r="C365" s="65">
        <f>SUM(D365:AP365)</f>
        <v>170</v>
      </c>
      <c r="D365" s="55"/>
      <c r="E365" s="55"/>
      <c r="F365" s="55"/>
      <c r="G365" s="55"/>
      <c r="H365" s="55">
        <v>77</v>
      </c>
      <c r="I365" s="55"/>
      <c r="J365" s="55"/>
      <c r="K365" s="55"/>
      <c r="L365" s="55"/>
      <c r="M365" s="55"/>
      <c r="N365" s="55"/>
      <c r="O365" s="55"/>
      <c r="P365" s="55"/>
      <c r="Q365" s="55">
        <v>47</v>
      </c>
      <c r="R365" s="55"/>
      <c r="S365" s="55">
        <v>46</v>
      </c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  <c r="AE365" s="55"/>
      <c r="AF365" s="55"/>
      <c r="AG365" s="55"/>
      <c r="AH365" s="55"/>
      <c r="AI365" s="55"/>
      <c r="AJ365" s="55"/>
      <c r="AK365" s="55"/>
      <c r="AL365" s="55"/>
      <c r="AM365" s="55"/>
      <c r="AN365" s="55"/>
      <c r="AO365" s="55"/>
      <c r="AP365" s="55"/>
      <c r="AQ365" s="24"/>
    </row>
    <row r="366" spans="1:44" s="8" customFormat="1" x14ac:dyDescent="0.25">
      <c r="A366" s="8" t="s">
        <v>43</v>
      </c>
      <c r="B366" s="71"/>
      <c r="C366" s="60">
        <f>SUM(D366:AP366)</f>
        <v>12</v>
      </c>
      <c r="D366" s="55"/>
      <c r="E366" s="55"/>
      <c r="F366" s="55"/>
      <c r="G366" s="55"/>
      <c r="H366" s="55">
        <v>8</v>
      </c>
      <c r="I366" s="55"/>
      <c r="J366" s="55"/>
      <c r="K366" s="55"/>
      <c r="L366" s="55"/>
      <c r="M366" s="55"/>
      <c r="N366" s="55"/>
      <c r="O366" s="55"/>
      <c r="P366" s="55"/>
      <c r="Q366" s="55">
        <v>3</v>
      </c>
      <c r="R366" s="55"/>
      <c r="S366" s="55">
        <v>1</v>
      </c>
      <c r="T366" s="55"/>
      <c r="U366" s="55"/>
      <c r="V366" s="55"/>
      <c r="W366" s="55"/>
      <c r="X366" s="55"/>
      <c r="Y366" s="55"/>
      <c r="Z366" s="55"/>
      <c r="AA366" s="55"/>
      <c r="AB366" s="55"/>
      <c r="AC366" s="55"/>
      <c r="AD366" s="55"/>
      <c r="AE366" s="55"/>
      <c r="AF366" s="55"/>
      <c r="AG366" s="55"/>
      <c r="AH366" s="55"/>
      <c r="AI366" s="55"/>
      <c r="AJ366" s="55"/>
      <c r="AK366" s="55"/>
      <c r="AL366" s="55"/>
      <c r="AM366" s="55"/>
      <c r="AN366" s="55"/>
      <c r="AO366" s="55"/>
      <c r="AP366" s="55"/>
      <c r="AQ366" s="24"/>
    </row>
    <row r="367" spans="1:44" s="8" customFormat="1" x14ac:dyDescent="0.25">
      <c r="A367" s="8" t="s">
        <v>44</v>
      </c>
      <c r="B367" s="71"/>
      <c r="C367" s="60">
        <f>SUM(D367:AP367)</f>
        <v>6963</v>
      </c>
      <c r="D367" s="55"/>
      <c r="E367" s="55"/>
      <c r="F367" s="55"/>
      <c r="G367" s="55"/>
      <c r="H367" s="55">
        <v>3522</v>
      </c>
      <c r="I367" s="55"/>
      <c r="J367" s="55"/>
      <c r="K367" s="55"/>
      <c r="L367" s="55"/>
      <c r="M367" s="55"/>
      <c r="N367" s="55"/>
      <c r="O367" s="55"/>
      <c r="P367" s="55"/>
      <c r="Q367" s="55">
        <v>1720</v>
      </c>
      <c r="R367" s="55"/>
      <c r="S367" s="55">
        <v>1721</v>
      </c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  <c r="AH367" s="55"/>
      <c r="AI367" s="55"/>
      <c r="AJ367" s="55"/>
      <c r="AK367" s="55"/>
      <c r="AL367" s="55"/>
      <c r="AM367" s="55"/>
      <c r="AN367" s="55"/>
      <c r="AO367" s="55"/>
      <c r="AP367" s="55"/>
      <c r="AQ367" s="24"/>
    </row>
    <row r="368" spans="1:44" s="8" customFormat="1" x14ac:dyDescent="0.25">
      <c r="A368" s="22" t="s">
        <v>45</v>
      </c>
      <c r="B368" s="71"/>
      <c r="C368" s="65">
        <f>SUM(C365,C367)</f>
        <v>7133</v>
      </c>
      <c r="D368" s="55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  <c r="AG368" s="55"/>
      <c r="AH368" s="55"/>
      <c r="AI368" s="55"/>
      <c r="AJ368" s="55"/>
      <c r="AK368" s="55"/>
      <c r="AL368" s="55"/>
      <c r="AM368" s="55"/>
      <c r="AN368" s="55"/>
      <c r="AO368" s="55"/>
      <c r="AP368" s="55"/>
      <c r="AQ368" s="24"/>
    </row>
    <row r="369" spans="1:44" s="7" customFormat="1" x14ac:dyDescent="0.25">
      <c r="A369" s="77" t="s">
        <v>160</v>
      </c>
      <c r="B369" s="79">
        <f>ABS(C371-C370)</f>
        <v>11575</v>
      </c>
      <c r="C369" s="61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24"/>
      <c r="AR369" s="29"/>
    </row>
    <row r="370" spans="1:44" s="7" customFormat="1" x14ac:dyDescent="0.25">
      <c r="A370" s="30" t="s">
        <v>162</v>
      </c>
      <c r="B370" s="28"/>
      <c r="C370" s="60">
        <f>SUM(D370:AP370)</f>
        <v>40045</v>
      </c>
      <c r="D370" s="50"/>
      <c r="E370" s="50"/>
      <c r="F370" s="50"/>
      <c r="G370" s="50"/>
      <c r="H370" s="50">
        <v>19723</v>
      </c>
      <c r="I370" s="50"/>
      <c r="J370" s="50"/>
      <c r="K370" s="50"/>
      <c r="L370" s="50"/>
      <c r="M370" s="50"/>
      <c r="N370" s="50"/>
      <c r="O370" s="50"/>
      <c r="P370" s="50"/>
      <c r="Q370" s="50">
        <v>7898</v>
      </c>
      <c r="R370" s="50"/>
      <c r="S370" s="50">
        <v>12424</v>
      </c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24"/>
    </row>
    <row r="371" spans="1:44" s="7" customFormat="1" x14ac:dyDescent="0.25">
      <c r="A371" s="7" t="s">
        <v>161</v>
      </c>
      <c r="B371" s="28"/>
      <c r="C371" s="60">
        <f t="shared" ref="C371" si="55">SUM(D371:AP371)</f>
        <v>28470</v>
      </c>
      <c r="D371" s="50"/>
      <c r="E371" s="50"/>
      <c r="F371" s="50"/>
      <c r="G371" s="50"/>
      <c r="H371" s="50">
        <v>16458</v>
      </c>
      <c r="I371" s="50"/>
      <c r="J371" s="50"/>
      <c r="K371" s="50"/>
      <c r="L371" s="50"/>
      <c r="M371" s="50"/>
      <c r="N371" s="50"/>
      <c r="O371" s="50"/>
      <c r="P371" s="50"/>
      <c r="Q371" s="50">
        <v>5928</v>
      </c>
      <c r="R371" s="50"/>
      <c r="S371" s="50">
        <v>6084</v>
      </c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24"/>
    </row>
    <row r="372" spans="1:44" s="7" customFormat="1" x14ac:dyDescent="0.25">
      <c r="A372" s="7" t="s">
        <v>42</v>
      </c>
      <c r="B372" s="28"/>
      <c r="C372" s="82">
        <f>SUM(D372:AP372)</f>
        <v>107</v>
      </c>
      <c r="D372" s="50"/>
      <c r="E372" s="50"/>
      <c r="F372" s="50"/>
      <c r="G372" s="50"/>
      <c r="H372" s="50">
        <v>33</v>
      </c>
      <c r="I372" s="50"/>
      <c r="J372" s="50"/>
      <c r="K372" s="50"/>
      <c r="L372" s="50"/>
      <c r="M372" s="50"/>
      <c r="N372" s="50"/>
      <c r="O372" s="50"/>
      <c r="P372" s="50"/>
      <c r="Q372" s="50">
        <v>36</v>
      </c>
      <c r="R372" s="50"/>
      <c r="S372" s="50">
        <v>38</v>
      </c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24"/>
    </row>
    <row r="373" spans="1:44" s="7" customFormat="1" x14ac:dyDescent="0.25">
      <c r="A373" s="7" t="s">
        <v>43</v>
      </c>
      <c r="B373" s="28"/>
      <c r="C373" s="60">
        <f>SUM(D373:AP373)</f>
        <v>9</v>
      </c>
      <c r="D373" s="50"/>
      <c r="E373" s="50"/>
      <c r="F373" s="50"/>
      <c r="G373" s="50"/>
      <c r="H373" s="50">
        <v>6</v>
      </c>
      <c r="I373" s="50"/>
      <c r="J373" s="50"/>
      <c r="K373" s="50"/>
      <c r="L373" s="50"/>
      <c r="M373" s="50"/>
      <c r="N373" s="50"/>
      <c r="O373" s="50"/>
      <c r="P373" s="50"/>
      <c r="Q373" s="50">
        <v>3</v>
      </c>
      <c r="R373" s="50"/>
      <c r="S373" s="45">
        <v>0</v>
      </c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24"/>
    </row>
    <row r="374" spans="1:44" s="7" customFormat="1" x14ac:dyDescent="0.25">
      <c r="A374" s="7" t="s">
        <v>44</v>
      </c>
      <c r="B374" s="28"/>
      <c r="C374" s="60">
        <f>SUM(D374:AP374)</f>
        <v>5579</v>
      </c>
      <c r="D374" s="50"/>
      <c r="E374" s="50"/>
      <c r="F374" s="50"/>
      <c r="G374" s="50"/>
      <c r="H374" s="50">
        <v>2517</v>
      </c>
      <c r="I374" s="50"/>
      <c r="J374" s="50"/>
      <c r="K374" s="50"/>
      <c r="L374" s="50"/>
      <c r="M374" s="50"/>
      <c r="N374" s="50"/>
      <c r="O374" s="50"/>
      <c r="P374" s="50"/>
      <c r="Q374" s="50">
        <v>1504</v>
      </c>
      <c r="R374" s="50"/>
      <c r="S374" s="50">
        <v>1558</v>
      </c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24"/>
    </row>
    <row r="375" spans="1:44" s="7" customFormat="1" x14ac:dyDescent="0.25">
      <c r="A375" s="15" t="s">
        <v>45</v>
      </c>
      <c r="B375" s="28"/>
      <c r="C375" s="82">
        <f>SUM(C372,C374)</f>
        <v>5686</v>
      </c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24"/>
    </row>
    <row r="376" spans="1:44" s="10" customFormat="1" x14ac:dyDescent="0.25">
      <c r="A376" s="5" t="s">
        <v>163</v>
      </c>
      <c r="B376" s="78">
        <f>ABS(C378-C377)</f>
        <v>12070</v>
      </c>
      <c r="C376" s="6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  <c r="AN376" s="51"/>
      <c r="AO376" s="51"/>
      <c r="AP376" s="51"/>
      <c r="AQ376" s="24"/>
      <c r="AR376" s="29"/>
    </row>
    <row r="377" spans="1:44" s="10" customFormat="1" x14ac:dyDescent="0.25">
      <c r="A377" s="31" t="s">
        <v>165</v>
      </c>
      <c r="B377" s="66"/>
      <c r="C377" s="60">
        <f>SUM(D377:AP377)</f>
        <v>39234</v>
      </c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>
        <v>18958</v>
      </c>
      <c r="V377" s="51"/>
      <c r="W377" s="51"/>
      <c r="X377" s="51"/>
      <c r="Y377" s="51"/>
      <c r="Z377" s="51"/>
      <c r="AA377" s="51"/>
      <c r="AB377" s="51"/>
      <c r="AC377" s="51"/>
      <c r="AD377" s="50">
        <v>20276</v>
      </c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51"/>
      <c r="AQ377" s="24"/>
    </row>
    <row r="378" spans="1:44" s="10" customFormat="1" x14ac:dyDescent="0.25">
      <c r="A378" s="10" t="s">
        <v>164</v>
      </c>
      <c r="B378" s="66"/>
      <c r="C378" s="60">
        <f t="shared" ref="C378" si="56">SUM(D378:AP378)</f>
        <v>27164</v>
      </c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>
        <v>13291</v>
      </c>
      <c r="V378" s="51"/>
      <c r="W378" s="51"/>
      <c r="X378" s="51"/>
      <c r="Y378" s="51"/>
      <c r="Z378" s="51"/>
      <c r="AA378" s="51"/>
      <c r="AB378" s="51"/>
      <c r="AC378" s="51"/>
      <c r="AD378" s="50">
        <v>13873</v>
      </c>
      <c r="AE378" s="51"/>
      <c r="AF378" s="51"/>
      <c r="AG378" s="51"/>
      <c r="AH378" s="51"/>
      <c r="AI378" s="51"/>
      <c r="AJ378" s="51"/>
      <c r="AK378" s="51"/>
      <c r="AL378" s="51"/>
      <c r="AM378" s="51"/>
      <c r="AN378" s="51"/>
      <c r="AO378" s="51"/>
      <c r="AP378" s="51"/>
      <c r="AQ378" s="24"/>
    </row>
    <row r="379" spans="1:44" s="10" customFormat="1" x14ac:dyDescent="0.25">
      <c r="A379" s="10" t="s">
        <v>42</v>
      </c>
      <c r="B379" s="66"/>
      <c r="C379" s="67">
        <f>SUM(D379:AP379)</f>
        <v>136</v>
      </c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>
        <v>83</v>
      </c>
      <c r="V379" s="51"/>
      <c r="W379" s="51"/>
      <c r="X379" s="51"/>
      <c r="Y379" s="51"/>
      <c r="Z379" s="51"/>
      <c r="AA379" s="51"/>
      <c r="AB379" s="51"/>
      <c r="AC379" s="51"/>
      <c r="AD379" s="51">
        <v>53</v>
      </c>
      <c r="AE379" s="51"/>
      <c r="AF379" s="51"/>
      <c r="AG379" s="51"/>
      <c r="AH379" s="51"/>
      <c r="AI379" s="51"/>
      <c r="AJ379" s="51"/>
      <c r="AK379" s="51"/>
      <c r="AL379" s="51"/>
      <c r="AM379" s="51"/>
      <c r="AN379" s="51"/>
      <c r="AO379" s="51"/>
      <c r="AP379" s="51"/>
      <c r="AQ379" s="24"/>
    </row>
    <row r="380" spans="1:44" s="10" customFormat="1" x14ac:dyDescent="0.25">
      <c r="A380" s="10" t="s">
        <v>43</v>
      </c>
      <c r="B380" s="66"/>
      <c r="C380" s="60">
        <f>SUM(D380:AP380)</f>
        <v>12</v>
      </c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>
        <v>8</v>
      </c>
      <c r="V380" s="51"/>
      <c r="W380" s="51"/>
      <c r="X380" s="51"/>
      <c r="Y380" s="51"/>
      <c r="Z380" s="51"/>
      <c r="AA380" s="51"/>
      <c r="AB380" s="51"/>
      <c r="AC380" s="51"/>
      <c r="AD380" s="51">
        <v>4</v>
      </c>
      <c r="AE380" s="51"/>
      <c r="AF380" s="51"/>
      <c r="AG380" s="51"/>
      <c r="AH380" s="51"/>
      <c r="AI380" s="51"/>
      <c r="AJ380" s="51"/>
      <c r="AK380" s="51"/>
      <c r="AL380" s="51"/>
      <c r="AM380" s="51"/>
      <c r="AN380" s="51"/>
      <c r="AO380" s="51"/>
      <c r="AP380" s="51"/>
      <c r="AQ380" s="24"/>
    </row>
    <row r="381" spans="1:44" s="10" customFormat="1" x14ac:dyDescent="0.25">
      <c r="A381" s="17" t="s">
        <v>44</v>
      </c>
      <c r="B381" s="72"/>
      <c r="C381" s="60">
        <f>SUM(D381:AP381)</f>
        <v>4452</v>
      </c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>
        <v>2022</v>
      </c>
      <c r="V381" s="51"/>
      <c r="W381" s="51"/>
      <c r="X381" s="51"/>
      <c r="Y381" s="51"/>
      <c r="Z381" s="51"/>
      <c r="AA381" s="51"/>
      <c r="AB381" s="51"/>
      <c r="AC381" s="51"/>
      <c r="AD381" s="51">
        <v>2430</v>
      </c>
      <c r="AE381" s="51"/>
      <c r="AF381" s="51"/>
      <c r="AG381" s="51"/>
      <c r="AH381" s="51"/>
      <c r="AI381" s="51"/>
      <c r="AJ381" s="51"/>
      <c r="AK381" s="51"/>
      <c r="AL381" s="51"/>
      <c r="AM381" s="51"/>
      <c r="AN381" s="51"/>
      <c r="AO381" s="51"/>
      <c r="AP381" s="51"/>
      <c r="AQ381" s="24"/>
    </row>
    <row r="382" spans="1:44" s="10" customFormat="1" x14ac:dyDescent="0.25">
      <c r="A382" s="17" t="s">
        <v>45</v>
      </c>
      <c r="B382" s="72"/>
      <c r="C382" s="67">
        <f>SUM(C379,C381)</f>
        <v>4588</v>
      </c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K382" s="51"/>
      <c r="AL382" s="51"/>
      <c r="AM382" s="51"/>
      <c r="AN382" s="51"/>
      <c r="AO382" s="51"/>
      <c r="AP382" s="51"/>
      <c r="AQ382" s="24"/>
    </row>
    <row r="383" spans="1:44" s="7" customFormat="1" x14ac:dyDescent="0.25">
      <c r="A383" s="77" t="s">
        <v>166</v>
      </c>
      <c r="B383" s="74">
        <f>ABS(C385-C384)</f>
        <v>4709</v>
      </c>
      <c r="C383" s="61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24"/>
      <c r="AR383" s="29"/>
    </row>
    <row r="384" spans="1:44" s="7" customFormat="1" x14ac:dyDescent="0.25">
      <c r="A384" s="30" t="s">
        <v>168</v>
      </c>
      <c r="B384" s="28"/>
      <c r="C384" s="60">
        <f>SUM(D384:AP384)</f>
        <v>35384</v>
      </c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>
        <v>17541</v>
      </c>
      <c r="V384" s="50"/>
      <c r="W384" s="50"/>
      <c r="X384" s="50"/>
      <c r="Y384" s="50"/>
      <c r="Z384" s="50"/>
      <c r="AA384" s="50"/>
      <c r="AB384" s="50"/>
      <c r="AC384" s="50"/>
      <c r="AD384" s="50">
        <v>17843</v>
      </c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24"/>
    </row>
    <row r="385" spans="1:44" s="7" customFormat="1" x14ac:dyDescent="0.25">
      <c r="A385" s="7" t="s">
        <v>167</v>
      </c>
      <c r="B385" s="28"/>
      <c r="C385" s="60">
        <f t="shared" ref="C385" si="57">SUM(D385:AP385)</f>
        <v>30675</v>
      </c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>
        <v>14524</v>
      </c>
      <c r="V385" s="50"/>
      <c r="W385" s="50"/>
      <c r="X385" s="50"/>
      <c r="Y385" s="50"/>
      <c r="Z385" s="50"/>
      <c r="AA385" s="50"/>
      <c r="AB385" s="50"/>
      <c r="AC385" s="50"/>
      <c r="AD385" s="50">
        <v>16151</v>
      </c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24"/>
    </row>
    <row r="386" spans="1:44" s="7" customFormat="1" x14ac:dyDescent="0.25">
      <c r="A386" s="7" t="s">
        <v>42</v>
      </c>
      <c r="B386" s="28"/>
      <c r="C386" s="82">
        <f>SUM(D386:AP386)</f>
        <v>113</v>
      </c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>
        <v>73</v>
      </c>
      <c r="V386" s="50"/>
      <c r="W386" s="50"/>
      <c r="X386" s="50"/>
      <c r="Y386" s="50"/>
      <c r="Z386" s="50"/>
      <c r="AA386" s="50"/>
      <c r="AB386" s="50"/>
      <c r="AC386" s="50"/>
      <c r="AD386" s="50">
        <v>40</v>
      </c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24"/>
    </row>
    <row r="387" spans="1:44" s="7" customFormat="1" x14ac:dyDescent="0.25">
      <c r="A387" s="7" t="s">
        <v>43</v>
      </c>
      <c r="B387" s="28"/>
      <c r="C387" s="60">
        <f>SUM(D387:AP387)</f>
        <v>10</v>
      </c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>
        <v>5</v>
      </c>
      <c r="V387" s="50"/>
      <c r="W387" s="50"/>
      <c r="X387" s="50"/>
      <c r="Y387" s="50"/>
      <c r="Z387" s="50"/>
      <c r="AA387" s="50"/>
      <c r="AB387" s="50"/>
      <c r="AC387" s="50"/>
      <c r="AD387" s="50">
        <v>5</v>
      </c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24"/>
    </row>
    <row r="388" spans="1:44" s="7" customFormat="1" x14ac:dyDescent="0.25">
      <c r="A388" s="7" t="s">
        <v>44</v>
      </c>
      <c r="B388" s="28"/>
      <c r="C388" s="60">
        <f>SUM(D388:AP388)</f>
        <v>4816</v>
      </c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>
        <v>2219</v>
      </c>
      <c r="V388" s="50"/>
      <c r="W388" s="50"/>
      <c r="X388" s="50"/>
      <c r="Y388" s="50"/>
      <c r="Z388" s="50"/>
      <c r="AA388" s="50"/>
      <c r="AB388" s="50"/>
      <c r="AC388" s="50"/>
      <c r="AD388" s="50">
        <v>2597</v>
      </c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24"/>
    </row>
    <row r="389" spans="1:44" s="7" customFormat="1" x14ac:dyDescent="0.25">
      <c r="A389" s="15" t="s">
        <v>45</v>
      </c>
      <c r="B389" s="28"/>
      <c r="C389" s="82">
        <f>SUM(C386,C388)</f>
        <v>4929</v>
      </c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24"/>
    </row>
    <row r="390" spans="1:44" s="10" customFormat="1" x14ac:dyDescent="0.25">
      <c r="A390" s="5" t="s">
        <v>169</v>
      </c>
      <c r="B390" s="76">
        <f>SUM(C391-C392)</f>
        <v>655</v>
      </c>
      <c r="C390" s="6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  <c r="AK390" s="51"/>
      <c r="AL390" s="51"/>
      <c r="AM390" s="51"/>
      <c r="AN390" s="51"/>
      <c r="AO390" s="51"/>
      <c r="AP390" s="51"/>
      <c r="AQ390" s="24"/>
      <c r="AR390" s="29"/>
    </row>
    <row r="391" spans="1:44" s="10" customFormat="1" x14ac:dyDescent="0.25">
      <c r="A391" s="31" t="s">
        <v>170</v>
      </c>
      <c r="B391" s="66"/>
      <c r="C391" s="60">
        <f t="shared" ref="C391:C392" si="58">SUM(D391:AP391)</f>
        <v>24142</v>
      </c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>
        <v>22757</v>
      </c>
      <c r="U391" s="51"/>
      <c r="V391" s="51"/>
      <c r="W391" s="51"/>
      <c r="X391" s="51"/>
      <c r="Y391" s="51"/>
      <c r="Z391" s="51"/>
      <c r="AA391" s="51"/>
      <c r="AB391" s="51"/>
      <c r="AC391" s="51"/>
      <c r="AD391" s="51">
        <v>1385</v>
      </c>
      <c r="AE391" s="51"/>
      <c r="AF391" s="51"/>
      <c r="AG391" s="51"/>
      <c r="AH391" s="51"/>
      <c r="AI391" s="51"/>
      <c r="AJ391" s="51"/>
      <c r="AK391" s="51"/>
      <c r="AL391" s="51"/>
      <c r="AM391" s="51"/>
      <c r="AN391" s="51"/>
      <c r="AO391" s="51"/>
      <c r="AP391" s="51"/>
      <c r="AQ391" s="24"/>
    </row>
    <row r="392" spans="1:44" s="10" customFormat="1" x14ac:dyDescent="0.25">
      <c r="A392" s="10" t="s">
        <v>171</v>
      </c>
      <c r="B392" s="66"/>
      <c r="C392" s="60">
        <f t="shared" si="58"/>
        <v>23487</v>
      </c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>
        <v>22356</v>
      </c>
      <c r="U392" s="51"/>
      <c r="V392" s="51"/>
      <c r="W392" s="51"/>
      <c r="X392" s="51"/>
      <c r="Y392" s="51"/>
      <c r="Z392" s="51"/>
      <c r="AA392" s="51"/>
      <c r="AB392" s="51"/>
      <c r="AC392" s="51"/>
      <c r="AD392" s="51">
        <v>1131</v>
      </c>
      <c r="AE392" s="51"/>
      <c r="AF392" s="51"/>
      <c r="AG392" s="51"/>
      <c r="AH392" s="51"/>
      <c r="AI392" s="51"/>
      <c r="AJ392" s="51"/>
      <c r="AK392" s="51"/>
      <c r="AL392" s="51"/>
      <c r="AM392" s="51"/>
      <c r="AN392" s="51"/>
      <c r="AO392" s="51"/>
      <c r="AP392" s="51"/>
      <c r="AQ392" s="24"/>
    </row>
    <row r="393" spans="1:44" s="10" customFormat="1" x14ac:dyDescent="0.25">
      <c r="A393" s="10" t="s">
        <v>42</v>
      </c>
      <c r="B393" s="66"/>
      <c r="C393" s="67">
        <f>SUM(D393:AP393)</f>
        <v>73</v>
      </c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>
        <v>69</v>
      </c>
      <c r="U393" s="51"/>
      <c r="V393" s="51"/>
      <c r="W393" s="51"/>
      <c r="X393" s="51"/>
      <c r="Y393" s="51"/>
      <c r="Z393" s="51"/>
      <c r="AA393" s="51"/>
      <c r="AB393" s="51"/>
      <c r="AC393" s="51"/>
      <c r="AD393" s="51">
        <v>4</v>
      </c>
      <c r="AE393" s="51"/>
      <c r="AF393" s="51"/>
      <c r="AG393" s="51"/>
      <c r="AH393" s="51"/>
      <c r="AI393" s="51"/>
      <c r="AJ393" s="51"/>
      <c r="AK393" s="51"/>
      <c r="AL393" s="51"/>
      <c r="AM393" s="51"/>
      <c r="AN393" s="51"/>
      <c r="AO393" s="51"/>
      <c r="AP393" s="51"/>
      <c r="AQ393" s="24"/>
    </row>
    <row r="394" spans="1:44" s="10" customFormat="1" x14ac:dyDescent="0.25">
      <c r="A394" s="10" t="s">
        <v>43</v>
      </c>
      <c r="B394" s="66"/>
      <c r="C394" s="60">
        <f>SUM(D394:AP394)</f>
        <v>6</v>
      </c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>
        <v>6</v>
      </c>
      <c r="U394" s="51"/>
      <c r="V394" s="51"/>
      <c r="W394" s="51"/>
      <c r="X394" s="51"/>
      <c r="Y394" s="51"/>
      <c r="Z394" s="51"/>
      <c r="AA394" s="51"/>
      <c r="AB394" s="51"/>
      <c r="AC394" s="51"/>
      <c r="AD394" s="44">
        <v>0</v>
      </c>
      <c r="AE394" s="51"/>
      <c r="AF394" s="51"/>
      <c r="AG394" s="51"/>
      <c r="AH394" s="51"/>
      <c r="AI394" s="51"/>
      <c r="AJ394" s="51"/>
      <c r="AK394" s="51"/>
      <c r="AL394" s="51"/>
      <c r="AM394" s="51"/>
      <c r="AN394" s="51"/>
      <c r="AO394" s="51"/>
      <c r="AP394" s="51"/>
      <c r="AQ394" s="24"/>
    </row>
    <row r="395" spans="1:44" s="10" customFormat="1" x14ac:dyDescent="0.25">
      <c r="A395" s="10" t="s">
        <v>44</v>
      </c>
      <c r="B395" s="66"/>
      <c r="C395" s="60">
        <f>SUM(D395:AP395)</f>
        <v>4676</v>
      </c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>
        <v>4390</v>
      </c>
      <c r="U395" s="51"/>
      <c r="V395" s="51"/>
      <c r="W395" s="51"/>
      <c r="X395" s="51"/>
      <c r="Y395" s="51"/>
      <c r="Z395" s="51"/>
      <c r="AA395" s="51"/>
      <c r="AB395" s="51"/>
      <c r="AC395" s="51"/>
      <c r="AD395" s="51">
        <v>286</v>
      </c>
      <c r="AE395" s="51"/>
      <c r="AF395" s="51"/>
      <c r="AG395" s="51"/>
      <c r="AH395" s="51"/>
      <c r="AI395" s="51"/>
      <c r="AJ395" s="51"/>
      <c r="AK395" s="51"/>
      <c r="AL395" s="51"/>
      <c r="AM395" s="51"/>
      <c r="AN395" s="51"/>
      <c r="AO395" s="51"/>
      <c r="AP395" s="51"/>
      <c r="AQ395" s="24"/>
    </row>
    <row r="396" spans="1:44" s="10" customFormat="1" x14ac:dyDescent="0.25">
      <c r="A396" s="17" t="s">
        <v>45</v>
      </c>
      <c r="B396" s="66"/>
      <c r="C396" s="67">
        <f>SUM(C393,C395)</f>
        <v>4749</v>
      </c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  <c r="AH396" s="51"/>
      <c r="AI396" s="51"/>
      <c r="AJ396" s="51"/>
      <c r="AK396" s="51"/>
      <c r="AL396" s="51"/>
      <c r="AM396" s="51"/>
      <c r="AN396" s="51"/>
      <c r="AO396" s="51"/>
      <c r="AP396" s="51"/>
      <c r="AQ396" s="24"/>
    </row>
    <row r="397" spans="1:44" s="7" customFormat="1" x14ac:dyDescent="0.25">
      <c r="A397" s="77" t="s">
        <v>172</v>
      </c>
      <c r="B397" s="74">
        <f>ABS(C398-C399)</f>
        <v>4701</v>
      </c>
      <c r="C397" s="61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24"/>
      <c r="AR397" s="29"/>
    </row>
    <row r="398" spans="1:44" s="7" customFormat="1" x14ac:dyDescent="0.25">
      <c r="A398" s="7" t="s">
        <v>173</v>
      </c>
      <c r="B398" s="28"/>
      <c r="C398" s="60">
        <f t="shared" ref="C398:C399" si="59">SUM(D398:AP398)</f>
        <v>21454</v>
      </c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>
        <v>20111</v>
      </c>
      <c r="U398" s="50"/>
      <c r="V398" s="50"/>
      <c r="W398" s="50"/>
      <c r="X398" s="50"/>
      <c r="Y398" s="50"/>
      <c r="Z398" s="50"/>
      <c r="AA398" s="50"/>
      <c r="AB398" s="50"/>
      <c r="AC398" s="50"/>
      <c r="AD398" s="50">
        <v>1343</v>
      </c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24"/>
    </row>
    <row r="399" spans="1:44" s="7" customFormat="1" x14ac:dyDescent="0.25">
      <c r="A399" s="30" t="s">
        <v>174</v>
      </c>
      <c r="B399" s="28"/>
      <c r="C399" s="60">
        <f t="shared" si="59"/>
        <v>26155</v>
      </c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>
        <v>24895</v>
      </c>
      <c r="U399" s="50"/>
      <c r="V399" s="50"/>
      <c r="W399" s="50"/>
      <c r="X399" s="50"/>
      <c r="Y399" s="50"/>
      <c r="Z399" s="50"/>
      <c r="AA399" s="50"/>
      <c r="AB399" s="50"/>
      <c r="AC399" s="50"/>
      <c r="AD399" s="50">
        <v>1260</v>
      </c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24"/>
    </row>
    <row r="400" spans="1:44" s="7" customFormat="1" x14ac:dyDescent="0.25">
      <c r="A400" s="7" t="s">
        <v>42</v>
      </c>
      <c r="B400" s="28"/>
      <c r="C400" s="82">
        <f>SUM(D400:AP400)</f>
        <v>52</v>
      </c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>
        <v>51</v>
      </c>
      <c r="U400" s="50"/>
      <c r="V400" s="50"/>
      <c r="W400" s="50"/>
      <c r="X400" s="50"/>
      <c r="Y400" s="50"/>
      <c r="Z400" s="50"/>
      <c r="AA400" s="50"/>
      <c r="AB400" s="50"/>
      <c r="AC400" s="50"/>
      <c r="AD400" s="50">
        <v>1</v>
      </c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24"/>
    </row>
    <row r="401" spans="1:44" s="7" customFormat="1" x14ac:dyDescent="0.25">
      <c r="A401" s="7" t="s">
        <v>43</v>
      </c>
      <c r="B401" s="28"/>
      <c r="C401" s="60">
        <f>SUM(D401:AP401)</f>
        <v>6</v>
      </c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>
        <v>6</v>
      </c>
      <c r="U401" s="50"/>
      <c r="V401" s="50"/>
      <c r="W401" s="50"/>
      <c r="X401" s="50"/>
      <c r="Y401" s="50"/>
      <c r="Z401" s="50"/>
      <c r="AA401" s="50"/>
      <c r="AB401" s="50"/>
      <c r="AC401" s="50"/>
      <c r="AD401" s="45">
        <v>0</v>
      </c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24"/>
    </row>
    <row r="402" spans="1:44" s="7" customFormat="1" x14ac:dyDescent="0.25">
      <c r="A402" s="7" t="s">
        <v>44</v>
      </c>
      <c r="B402" s="28"/>
      <c r="C402" s="60">
        <f>SUM(D402:AP402)</f>
        <v>4717</v>
      </c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>
        <v>4515</v>
      </c>
      <c r="U402" s="50"/>
      <c r="V402" s="50"/>
      <c r="W402" s="50"/>
      <c r="X402" s="50"/>
      <c r="Y402" s="50"/>
      <c r="Z402" s="50"/>
      <c r="AA402" s="50"/>
      <c r="AB402" s="50"/>
      <c r="AC402" s="50"/>
      <c r="AD402" s="50">
        <v>202</v>
      </c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24"/>
    </row>
    <row r="403" spans="1:44" s="7" customFormat="1" x14ac:dyDescent="0.25">
      <c r="A403" s="15" t="s">
        <v>45</v>
      </c>
      <c r="B403" s="28"/>
      <c r="C403" s="82">
        <f>SUM(C400,C402)</f>
        <v>4769</v>
      </c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24"/>
    </row>
    <row r="404" spans="1:44" s="10" customFormat="1" x14ac:dyDescent="0.25">
      <c r="A404" s="5" t="s">
        <v>175</v>
      </c>
      <c r="B404" s="76">
        <f>ABS(C406-C405)</f>
        <v>15169</v>
      </c>
      <c r="C404" s="6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1"/>
      <c r="AF404" s="51"/>
      <c r="AG404" s="51"/>
      <c r="AH404" s="51"/>
      <c r="AI404" s="51"/>
      <c r="AJ404" s="51"/>
      <c r="AK404" s="51"/>
      <c r="AL404" s="51"/>
      <c r="AM404" s="51"/>
      <c r="AN404" s="51"/>
      <c r="AO404" s="51"/>
      <c r="AP404" s="51"/>
      <c r="AQ404" s="24"/>
      <c r="AR404" s="29"/>
    </row>
    <row r="405" spans="1:44" s="10" customFormat="1" x14ac:dyDescent="0.25">
      <c r="A405" s="31" t="s">
        <v>177</v>
      </c>
      <c r="B405" s="66"/>
      <c r="C405" s="60">
        <f>SUM(D405:AP405)</f>
        <v>37187</v>
      </c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>
        <v>11327</v>
      </c>
      <c r="U405" s="51"/>
      <c r="V405" s="51"/>
      <c r="W405" s="51"/>
      <c r="X405" s="51"/>
      <c r="Y405" s="51"/>
      <c r="Z405" s="51"/>
      <c r="AA405" s="51"/>
      <c r="AB405" s="51"/>
      <c r="AC405" s="51"/>
      <c r="AD405" s="51">
        <v>25860</v>
      </c>
      <c r="AE405" s="51"/>
      <c r="AF405" s="51"/>
      <c r="AG405" s="51"/>
      <c r="AH405" s="51"/>
      <c r="AI405" s="51"/>
      <c r="AJ405" s="51"/>
      <c r="AK405" s="51"/>
      <c r="AL405" s="51"/>
      <c r="AM405" s="51"/>
      <c r="AN405" s="51"/>
      <c r="AO405" s="51"/>
      <c r="AP405" s="51"/>
      <c r="AQ405" s="24"/>
    </row>
    <row r="406" spans="1:44" s="10" customFormat="1" x14ac:dyDescent="0.25">
      <c r="A406" s="10" t="s">
        <v>176</v>
      </c>
      <c r="B406" s="66"/>
      <c r="C406" s="60">
        <f t="shared" ref="C406" si="60">SUM(D406:AP406)</f>
        <v>22018</v>
      </c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>
        <v>6793</v>
      </c>
      <c r="U406" s="51"/>
      <c r="V406" s="51"/>
      <c r="W406" s="51"/>
      <c r="X406" s="51"/>
      <c r="Y406" s="51"/>
      <c r="Z406" s="51"/>
      <c r="AA406" s="51"/>
      <c r="AB406" s="51"/>
      <c r="AC406" s="51"/>
      <c r="AD406" s="51">
        <v>15225</v>
      </c>
      <c r="AE406" s="51"/>
      <c r="AF406" s="51"/>
      <c r="AG406" s="51"/>
      <c r="AH406" s="51"/>
      <c r="AI406" s="51"/>
      <c r="AJ406" s="51"/>
      <c r="AK406" s="51"/>
      <c r="AL406" s="51"/>
      <c r="AM406" s="51"/>
      <c r="AN406" s="51"/>
      <c r="AO406" s="51"/>
      <c r="AP406" s="51"/>
      <c r="AQ406" s="24"/>
    </row>
    <row r="407" spans="1:44" s="10" customFormat="1" x14ac:dyDescent="0.25">
      <c r="A407" s="10" t="s">
        <v>42</v>
      </c>
      <c r="B407" s="66"/>
      <c r="C407" s="67">
        <f>SUM(D407:AP407)</f>
        <v>102</v>
      </c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>
        <v>34</v>
      </c>
      <c r="U407" s="51"/>
      <c r="V407" s="51"/>
      <c r="W407" s="51"/>
      <c r="X407" s="51"/>
      <c r="Y407" s="51"/>
      <c r="Z407" s="51"/>
      <c r="AA407" s="51"/>
      <c r="AB407" s="51"/>
      <c r="AC407" s="51"/>
      <c r="AD407" s="51">
        <v>68</v>
      </c>
      <c r="AE407" s="51"/>
      <c r="AF407" s="51"/>
      <c r="AG407" s="51"/>
      <c r="AH407" s="51"/>
      <c r="AI407" s="51"/>
      <c r="AJ407" s="51"/>
      <c r="AK407" s="51"/>
      <c r="AL407" s="51"/>
      <c r="AM407" s="51"/>
      <c r="AN407" s="51"/>
      <c r="AO407" s="51"/>
      <c r="AP407" s="51"/>
      <c r="AQ407" s="24"/>
    </row>
    <row r="408" spans="1:44" s="10" customFormat="1" x14ac:dyDescent="0.25">
      <c r="A408" s="10" t="s">
        <v>43</v>
      </c>
      <c r="B408" s="66"/>
      <c r="C408" s="60">
        <f>SUM(D408:AP408)</f>
        <v>12</v>
      </c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44">
        <v>0</v>
      </c>
      <c r="U408" s="51"/>
      <c r="V408" s="51"/>
      <c r="W408" s="51"/>
      <c r="X408" s="51"/>
      <c r="Y408" s="51"/>
      <c r="Z408" s="51"/>
      <c r="AA408" s="51"/>
      <c r="AB408" s="51"/>
      <c r="AC408" s="51"/>
      <c r="AD408" s="51">
        <v>12</v>
      </c>
      <c r="AE408" s="51"/>
      <c r="AF408" s="51"/>
      <c r="AG408" s="51"/>
      <c r="AH408" s="51"/>
      <c r="AI408" s="51"/>
      <c r="AJ408" s="51"/>
      <c r="AK408" s="51"/>
      <c r="AL408" s="51"/>
      <c r="AM408" s="51"/>
      <c r="AN408" s="51"/>
      <c r="AO408" s="51"/>
      <c r="AP408" s="51"/>
      <c r="AQ408" s="24"/>
    </row>
    <row r="409" spans="1:44" s="10" customFormat="1" x14ac:dyDescent="0.25">
      <c r="A409" s="10" t="s">
        <v>44</v>
      </c>
      <c r="B409" s="66"/>
      <c r="C409" s="60">
        <f>SUM(D409:AP409)</f>
        <v>6022</v>
      </c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>
        <v>1606</v>
      </c>
      <c r="U409" s="51"/>
      <c r="V409" s="51"/>
      <c r="W409" s="51"/>
      <c r="X409" s="51"/>
      <c r="Y409" s="51"/>
      <c r="Z409" s="51"/>
      <c r="AA409" s="51"/>
      <c r="AB409" s="51"/>
      <c r="AC409" s="51"/>
      <c r="AD409" s="51">
        <v>4416</v>
      </c>
      <c r="AE409" s="51"/>
      <c r="AF409" s="51"/>
      <c r="AG409" s="51"/>
      <c r="AH409" s="51"/>
      <c r="AI409" s="51"/>
      <c r="AJ409" s="51"/>
      <c r="AK409" s="51"/>
      <c r="AL409" s="51"/>
      <c r="AM409" s="51"/>
      <c r="AN409" s="51"/>
      <c r="AO409" s="51"/>
      <c r="AP409" s="51"/>
      <c r="AQ409" s="24"/>
    </row>
    <row r="410" spans="1:44" s="10" customFormat="1" x14ac:dyDescent="0.25">
      <c r="A410" s="17" t="s">
        <v>45</v>
      </c>
      <c r="B410" s="66"/>
      <c r="C410" s="67">
        <f>SUM(C407,C409)</f>
        <v>6124</v>
      </c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1"/>
      <c r="AF410" s="51"/>
      <c r="AG410" s="51"/>
      <c r="AH410" s="51"/>
      <c r="AI410" s="51"/>
      <c r="AJ410" s="51"/>
      <c r="AK410" s="51"/>
      <c r="AL410" s="51"/>
      <c r="AM410" s="51"/>
      <c r="AN410" s="51"/>
      <c r="AO410" s="51"/>
      <c r="AP410" s="51"/>
      <c r="AQ410" s="24"/>
    </row>
    <row r="411" spans="1:44" s="7" customFormat="1" x14ac:dyDescent="0.25">
      <c r="A411" s="77" t="s">
        <v>178</v>
      </c>
      <c r="B411" s="74">
        <f>ABS(C413-C412)</f>
        <v>6225</v>
      </c>
      <c r="C411" s="61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24"/>
      <c r="AR411" s="29"/>
    </row>
    <row r="412" spans="1:44" s="7" customFormat="1" x14ac:dyDescent="0.25">
      <c r="A412" s="30" t="s">
        <v>180</v>
      </c>
      <c r="B412" s="28"/>
      <c r="C412" s="60">
        <f>SUM(D412:AP412)</f>
        <v>32462</v>
      </c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>
        <v>10441</v>
      </c>
      <c r="U412" s="50"/>
      <c r="V412" s="50"/>
      <c r="W412" s="50"/>
      <c r="X412" s="50"/>
      <c r="Y412" s="50"/>
      <c r="Z412" s="50"/>
      <c r="AA412" s="50"/>
      <c r="AB412" s="50"/>
      <c r="AC412" s="50"/>
      <c r="AD412" s="50">
        <v>22021</v>
      </c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24"/>
    </row>
    <row r="413" spans="1:44" s="7" customFormat="1" x14ac:dyDescent="0.25">
      <c r="A413" s="7" t="s">
        <v>179</v>
      </c>
      <c r="B413" s="28"/>
      <c r="C413" s="60">
        <f t="shared" ref="C413" si="61">SUM(D413:AP413)</f>
        <v>26237</v>
      </c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>
        <v>7505</v>
      </c>
      <c r="U413" s="50"/>
      <c r="V413" s="50"/>
      <c r="W413" s="50"/>
      <c r="X413" s="50"/>
      <c r="Y413" s="50"/>
      <c r="Z413" s="50"/>
      <c r="AA413" s="50"/>
      <c r="AB413" s="50"/>
      <c r="AC413" s="50"/>
      <c r="AD413" s="50">
        <v>18732</v>
      </c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24"/>
    </row>
    <row r="414" spans="1:44" s="7" customFormat="1" x14ac:dyDescent="0.25">
      <c r="A414" s="7" t="s">
        <v>42</v>
      </c>
      <c r="B414" s="28"/>
      <c r="C414" s="82">
        <f>SUM(D414:AP414)</f>
        <v>114</v>
      </c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>
        <v>37</v>
      </c>
      <c r="U414" s="50"/>
      <c r="V414" s="50"/>
      <c r="W414" s="50"/>
      <c r="X414" s="50"/>
      <c r="Y414" s="50"/>
      <c r="Z414" s="50"/>
      <c r="AA414" s="50"/>
      <c r="AB414" s="50"/>
      <c r="AC414" s="50"/>
      <c r="AD414" s="50">
        <v>77</v>
      </c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24"/>
    </row>
    <row r="415" spans="1:44" s="7" customFormat="1" x14ac:dyDescent="0.25">
      <c r="A415" s="7" t="s">
        <v>43</v>
      </c>
      <c r="B415" s="28"/>
      <c r="C415" s="60">
        <f>SUM(D415:AP415)</f>
        <v>6</v>
      </c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>
        <v>1</v>
      </c>
      <c r="U415" s="50"/>
      <c r="V415" s="50"/>
      <c r="W415" s="50"/>
      <c r="X415" s="50"/>
      <c r="Y415" s="50"/>
      <c r="Z415" s="50"/>
      <c r="AA415" s="50"/>
      <c r="AB415" s="50"/>
      <c r="AC415" s="50"/>
      <c r="AD415" s="50">
        <v>5</v>
      </c>
      <c r="AE415" s="50"/>
      <c r="AF415" s="50"/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24"/>
    </row>
    <row r="416" spans="1:44" s="7" customFormat="1" x14ac:dyDescent="0.25">
      <c r="A416" s="7" t="s">
        <v>44</v>
      </c>
      <c r="B416" s="28"/>
      <c r="C416" s="60">
        <f>SUM(D416:AP416)</f>
        <v>6522</v>
      </c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>
        <v>1776</v>
      </c>
      <c r="U416" s="50"/>
      <c r="V416" s="50"/>
      <c r="W416" s="50"/>
      <c r="X416" s="50"/>
      <c r="Y416" s="50"/>
      <c r="Z416" s="50"/>
      <c r="AA416" s="50"/>
      <c r="AB416" s="50"/>
      <c r="AC416" s="50"/>
      <c r="AD416" s="50">
        <v>4746</v>
      </c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24"/>
    </row>
    <row r="417" spans="1:44" s="7" customFormat="1" x14ac:dyDescent="0.25">
      <c r="A417" s="15" t="s">
        <v>45</v>
      </c>
      <c r="B417" s="28"/>
      <c r="C417" s="82">
        <f>SUM(C414,C416)</f>
        <v>6636</v>
      </c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24"/>
    </row>
    <row r="418" spans="1:44" s="10" customFormat="1" x14ac:dyDescent="0.25">
      <c r="A418" s="5" t="s">
        <v>181</v>
      </c>
      <c r="B418" s="76">
        <f>ABS(C420-C419)</f>
        <v>27847</v>
      </c>
      <c r="C418" s="6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1"/>
      <c r="AF418" s="51"/>
      <c r="AG418" s="51"/>
      <c r="AH418" s="51"/>
      <c r="AI418" s="51"/>
      <c r="AJ418" s="51"/>
      <c r="AK418" s="51"/>
      <c r="AL418" s="51"/>
      <c r="AM418" s="51"/>
      <c r="AN418" s="51"/>
      <c r="AO418" s="51"/>
      <c r="AP418" s="51"/>
      <c r="AQ418" s="24"/>
      <c r="AR418" s="29"/>
    </row>
    <row r="419" spans="1:44" s="10" customFormat="1" x14ac:dyDescent="0.25">
      <c r="A419" s="31" t="s">
        <v>183</v>
      </c>
      <c r="B419" s="66"/>
      <c r="C419" s="60">
        <f>SUM(D419:AP419)</f>
        <v>45276</v>
      </c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>
        <v>26463</v>
      </c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1"/>
      <c r="AF419" s="51"/>
      <c r="AG419" s="51"/>
      <c r="AH419" s="51">
        <v>18813</v>
      </c>
      <c r="AI419" s="51"/>
      <c r="AJ419" s="51"/>
      <c r="AK419" s="51"/>
      <c r="AL419" s="51"/>
      <c r="AM419" s="51"/>
      <c r="AN419" s="51"/>
      <c r="AO419" s="51"/>
      <c r="AP419" s="51"/>
      <c r="AQ419" s="24"/>
    </row>
    <row r="420" spans="1:44" s="10" customFormat="1" x14ac:dyDescent="0.25">
      <c r="A420" s="10" t="s">
        <v>182</v>
      </c>
      <c r="B420" s="66"/>
      <c r="C420" s="60">
        <f t="shared" ref="C420" si="62">SUM(D420:AP420)</f>
        <v>17429</v>
      </c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>
        <v>8074</v>
      </c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1"/>
      <c r="AF420" s="51"/>
      <c r="AG420" s="51"/>
      <c r="AH420" s="51">
        <v>9355</v>
      </c>
      <c r="AI420" s="51"/>
      <c r="AJ420" s="51"/>
      <c r="AK420" s="51"/>
      <c r="AL420" s="51"/>
      <c r="AM420" s="51"/>
      <c r="AN420" s="51"/>
      <c r="AO420" s="51"/>
      <c r="AP420" s="51"/>
      <c r="AQ420" s="24"/>
    </row>
    <row r="421" spans="1:44" s="10" customFormat="1" x14ac:dyDescent="0.25">
      <c r="A421" s="10" t="s">
        <v>42</v>
      </c>
      <c r="B421" s="66"/>
      <c r="C421" s="67">
        <f>SUM(D421:AP421)</f>
        <v>122</v>
      </c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>
        <v>79</v>
      </c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1"/>
      <c r="AF421" s="51"/>
      <c r="AG421" s="51"/>
      <c r="AH421" s="51">
        <v>43</v>
      </c>
      <c r="AI421" s="51"/>
      <c r="AJ421" s="51"/>
      <c r="AK421" s="51"/>
      <c r="AL421" s="51"/>
      <c r="AM421" s="51"/>
      <c r="AN421" s="51"/>
      <c r="AO421" s="51"/>
      <c r="AP421" s="51"/>
      <c r="AQ421" s="24"/>
    </row>
    <row r="422" spans="1:44" s="10" customFormat="1" x14ac:dyDescent="0.25">
      <c r="A422" s="10" t="s">
        <v>43</v>
      </c>
      <c r="B422" s="66"/>
      <c r="C422" s="60">
        <f>SUM(D422:AP422)</f>
        <v>11</v>
      </c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>
        <v>3</v>
      </c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1"/>
      <c r="AF422" s="51"/>
      <c r="AG422" s="51"/>
      <c r="AH422" s="51">
        <v>8</v>
      </c>
      <c r="AI422" s="51"/>
      <c r="AJ422" s="51"/>
      <c r="AK422" s="51"/>
      <c r="AL422" s="51"/>
      <c r="AM422" s="51"/>
      <c r="AN422" s="51"/>
      <c r="AO422" s="51"/>
      <c r="AP422" s="51"/>
      <c r="AQ422" s="24"/>
    </row>
    <row r="423" spans="1:44" s="10" customFormat="1" x14ac:dyDescent="0.25">
      <c r="A423" s="17" t="s">
        <v>44</v>
      </c>
      <c r="B423" s="72"/>
      <c r="C423" s="60">
        <f>SUM(D423:AP423)</f>
        <v>7033</v>
      </c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>
        <v>3881</v>
      </c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1"/>
      <c r="AF423" s="51"/>
      <c r="AG423" s="51"/>
      <c r="AH423" s="51">
        <v>3152</v>
      </c>
      <c r="AI423" s="51"/>
      <c r="AJ423" s="51"/>
      <c r="AK423" s="51"/>
      <c r="AL423" s="51"/>
      <c r="AM423" s="51"/>
      <c r="AN423" s="51"/>
      <c r="AO423" s="51"/>
      <c r="AP423" s="51"/>
      <c r="AQ423" s="24"/>
    </row>
    <row r="424" spans="1:44" s="10" customFormat="1" x14ac:dyDescent="0.25">
      <c r="A424" s="17" t="s">
        <v>45</v>
      </c>
      <c r="B424" s="72"/>
      <c r="C424" s="67">
        <f>SUM(C421,C423)</f>
        <v>7155</v>
      </c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1"/>
      <c r="AF424" s="51"/>
      <c r="AG424" s="51"/>
      <c r="AH424" s="51"/>
      <c r="AI424" s="51"/>
      <c r="AJ424" s="51"/>
      <c r="AK424" s="51"/>
      <c r="AL424" s="51"/>
      <c r="AM424" s="51"/>
      <c r="AN424" s="51"/>
      <c r="AO424" s="51"/>
      <c r="AP424" s="51"/>
      <c r="AQ424" s="24"/>
    </row>
    <row r="425" spans="1:44" s="7" customFormat="1" x14ac:dyDescent="0.25">
      <c r="A425" s="5" t="s">
        <v>184</v>
      </c>
      <c r="B425" s="74">
        <f>ABS(C427-C426)</f>
        <v>28578</v>
      </c>
      <c r="C425" s="61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24"/>
      <c r="AR425" s="29"/>
    </row>
    <row r="426" spans="1:44" s="13" customFormat="1" x14ac:dyDescent="0.25">
      <c r="A426" s="30" t="s">
        <v>186</v>
      </c>
      <c r="B426" s="28"/>
      <c r="C426" s="60">
        <f>SUM(D426:AP426)</f>
        <v>45495</v>
      </c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>
        <v>26779</v>
      </c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>
        <v>18716</v>
      </c>
      <c r="AI426" s="50"/>
      <c r="AJ426" s="50"/>
      <c r="AK426" s="50"/>
      <c r="AL426" s="50"/>
      <c r="AM426" s="50"/>
      <c r="AN426" s="50"/>
      <c r="AO426" s="50"/>
      <c r="AP426" s="50"/>
      <c r="AQ426" s="33"/>
    </row>
    <row r="427" spans="1:44" s="7" customFormat="1" x14ac:dyDescent="0.25">
      <c r="A427" s="7" t="s">
        <v>185</v>
      </c>
      <c r="B427" s="28"/>
      <c r="C427" s="60">
        <f t="shared" ref="C427" si="63">SUM(D427:AP427)</f>
        <v>16917</v>
      </c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>
        <v>7607</v>
      </c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>
        <v>9310</v>
      </c>
      <c r="AI427" s="50"/>
      <c r="AJ427" s="50"/>
      <c r="AK427" s="50"/>
      <c r="AL427" s="50"/>
      <c r="AM427" s="50"/>
      <c r="AN427" s="50"/>
      <c r="AO427" s="50"/>
      <c r="AP427" s="50"/>
      <c r="AQ427" s="24"/>
    </row>
    <row r="428" spans="1:44" s="7" customFormat="1" x14ac:dyDescent="0.25">
      <c r="A428" s="7" t="s">
        <v>42</v>
      </c>
      <c r="B428" s="28"/>
      <c r="C428" s="82">
        <f>SUM(D428:AP428)</f>
        <v>112</v>
      </c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>
        <v>61</v>
      </c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>
        <v>51</v>
      </c>
      <c r="AI428" s="50"/>
      <c r="AJ428" s="50"/>
      <c r="AK428" s="50"/>
      <c r="AL428" s="50"/>
      <c r="AM428" s="50"/>
      <c r="AN428" s="50"/>
      <c r="AO428" s="50"/>
      <c r="AP428" s="50"/>
      <c r="AQ428" s="24"/>
    </row>
    <row r="429" spans="1:44" s="7" customFormat="1" x14ac:dyDescent="0.25">
      <c r="A429" s="7" t="s">
        <v>43</v>
      </c>
      <c r="B429" s="28"/>
      <c r="C429" s="60">
        <f>SUM(D429:AP429)</f>
        <v>14</v>
      </c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>
        <v>4</v>
      </c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>
        <v>10</v>
      </c>
      <c r="AI429" s="50"/>
      <c r="AJ429" s="50"/>
      <c r="AK429" s="50"/>
      <c r="AL429" s="50"/>
      <c r="AM429" s="50"/>
      <c r="AN429" s="50"/>
      <c r="AO429" s="50"/>
      <c r="AP429" s="50"/>
      <c r="AQ429" s="24"/>
    </row>
    <row r="430" spans="1:44" s="7" customFormat="1" x14ac:dyDescent="0.25">
      <c r="A430" s="19" t="s">
        <v>44</v>
      </c>
      <c r="B430" s="70"/>
      <c r="C430" s="60">
        <f>SUM(D430:AP430)</f>
        <v>7333</v>
      </c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>
        <v>4049</v>
      </c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>
        <v>3284</v>
      </c>
      <c r="AI430" s="50"/>
      <c r="AJ430" s="50"/>
      <c r="AK430" s="50"/>
      <c r="AL430" s="50"/>
      <c r="AM430" s="50"/>
      <c r="AN430" s="50"/>
      <c r="AO430" s="50"/>
      <c r="AP430" s="50"/>
      <c r="AQ430" s="24"/>
    </row>
    <row r="431" spans="1:44" s="7" customFormat="1" x14ac:dyDescent="0.25">
      <c r="A431" s="15" t="s">
        <v>45</v>
      </c>
      <c r="B431" s="70"/>
      <c r="C431" s="82">
        <f>SUM(C428,C430)</f>
        <v>7445</v>
      </c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24"/>
    </row>
    <row r="432" spans="1:44" s="10" customFormat="1" x14ac:dyDescent="0.25">
      <c r="A432" s="5" t="s">
        <v>187</v>
      </c>
      <c r="B432" s="76">
        <f>SUM(C433-C434)</f>
        <v>1824</v>
      </c>
      <c r="C432" s="6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K432" s="51"/>
      <c r="AL432" s="51"/>
      <c r="AM432" s="51"/>
      <c r="AN432" s="51"/>
      <c r="AO432" s="51"/>
      <c r="AP432" s="51"/>
      <c r="AQ432" s="24"/>
      <c r="AR432" s="29"/>
    </row>
    <row r="433" spans="1:44" s="10" customFormat="1" x14ac:dyDescent="0.25">
      <c r="A433" s="31" t="s">
        <v>188</v>
      </c>
      <c r="B433" s="66"/>
      <c r="C433" s="60">
        <f t="shared" ref="C433:C434" si="64">SUM(D433:AP433)</f>
        <v>33263</v>
      </c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>
        <v>8619</v>
      </c>
      <c r="V433" s="51"/>
      <c r="W433" s="51"/>
      <c r="X433" s="51"/>
      <c r="Y433" s="51"/>
      <c r="Z433" s="51">
        <v>13949</v>
      </c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>
        <v>10695</v>
      </c>
      <c r="AL433" s="51"/>
      <c r="AM433" s="51"/>
      <c r="AN433" s="51"/>
      <c r="AO433" s="51"/>
      <c r="AP433" s="51"/>
      <c r="AQ433" s="24"/>
    </row>
    <row r="434" spans="1:44" s="10" customFormat="1" x14ac:dyDescent="0.25">
      <c r="A434" s="10" t="s">
        <v>189</v>
      </c>
      <c r="B434" s="66"/>
      <c r="C434" s="60">
        <f t="shared" si="64"/>
        <v>31439</v>
      </c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>
        <v>9002</v>
      </c>
      <c r="V434" s="51"/>
      <c r="W434" s="51"/>
      <c r="X434" s="51"/>
      <c r="Y434" s="51"/>
      <c r="Z434" s="51">
        <v>13346</v>
      </c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K434" s="51">
        <v>9091</v>
      </c>
      <c r="AL434" s="51"/>
      <c r="AM434" s="51"/>
      <c r="AN434" s="51"/>
      <c r="AO434" s="51"/>
      <c r="AP434" s="51"/>
      <c r="AQ434" s="24"/>
    </row>
    <row r="435" spans="1:44" s="10" customFormat="1" x14ac:dyDescent="0.25">
      <c r="A435" s="10" t="s">
        <v>42</v>
      </c>
      <c r="B435" s="66"/>
      <c r="C435" s="67">
        <f>SUM(D435:AP435)</f>
        <v>117</v>
      </c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>
        <v>46</v>
      </c>
      <c r="V435" s="51"/>
      <c r="W435" s="51"/>
      <c r="X435" s="51"/>
      <c r="Y435" s="51"/>
      <c r="Z435" s="51">
        <v>50</v>
      </c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>
        <v>21</v>
      </c>
      <c r="AL435" s="51"/>
      <c r="AM435" s="51"/>
      <c r="AN435" s="51"/>
      <c r="AO435" s="51"/>
      <c r="AP435" s="51"/>
      <c r="AQ435" s="24"/>
    </row>
    <row r="436" spans="1:44" s="10" customFormat="1" x14ac:dyDescent="0.25">
      <c r="A436" s="10" t="s">
        <v>43</v>
      </c>
      <c r="B436" s="66"/>
      <c r="C436" s="60">
        <f>SUM(D436:AP436)</f>
        <v>15</v>
      </c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>
        <v>4</v>
      </c>
      <c r="V436" s="51"/>
      <c r="W436" s="51"/>
      <c r="X436" s="51"/>
      <c r="Y436" s="51"/>
      <c r="Z436" s="51">
        <v>7</v>
      </c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K436" s="51">
        <v>4</v>
      </c>
      <c r="AL436" s="51"/>
      <c r="AM436" s="51"/>
      <c r="AN436" s="51"/>
      <c r="AO436" s="51"/>
      <c r="AP436" s="51"/>
      <c r="AQ436" s="24"/>
    </row>
    <row r="437" spans="1:44" s="10" customFormat="1" x14ac:dyDescent="0.25">
      <c r="A437" s="10" t="s">
        <v>44</v>
      </c>
      <c r="B437" s="66"/>
      <c r="C437" s="60">
        <f>SUM(D437:AP437)</f>
        <v>4552</v>
      </c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>
        <v>1341</v>
      </c>
      <c r="V437" s="51"/>
      <c r="W437" s="51"/>
      <c r="X437" s="51"/>
      <c r="Y437" s="51"/>
      <c r="Z437" s="51">
        <v>1361</v>
      </c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K437" s="51">
        <v>1850</v>
      </c>
      <c r="AL437" s="51"/>
      <c r="AM437" s="51"/>
      <c r="AN437" s="51"/>
      <c r="AO437" s="51"/>
      <c r="AP437" s="51"/>
      <c r="AQ437" s="24"/>
    </row>
    <row r="438" spans="1:44" s="10" customFormat="1" x14ac:dyDescent="0.25">
      <c r="A438" s="17" t="s">
        <v>45</v>
      </c>
      <c r="B438" s="66"/>
      <c r="C438" s="67">
        <f>SUM(C435,C437)</f>
        <v>4669</v>
      </c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K438" s="51"/>
      <c r="AL438" s="51"/>
      <c r="AM438" s="51"/>
      <c r="AN438" s="51"/>
      <c r="AO438" s="51"/>
      <c r="AP438" s="51"/>
      <c r="AQ438" s="24"/>
    </row>
    <row r="439" spans="1:44" s="7" customFormat="1" x14ac:dyDescent="0.25">
      <c r="A439" s="5" t="s">
        <v>190</v>
      </c>
      <c r="B439" s="74">
        <f>ABS(C441-C440)</f>
        <v>2337</v>
      </c>
      <c r="C439" s="61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24"/>
      <c r="AR439" s="29"/>
    </row>
    <row r="440" spans="1:44" s="7" customFormat="1" x14ac:dyDescent="0.25">
      <c r="A440" s="30" t="s">
        <v>192</v>
      </c>
      <c r="B440" s="28"/>
      <c r="C440" s="60">
        <f>SUM(D440:AP440)</f>
        <v>32975</v>
      </c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>
        <v>9089</v>
      </c>
      <c r="V440" s="50"/>
      <c r="W440" s="50"/>
      <c r="X440" s="50"/>
      <c r="Y440" s="50"/>
      <c r="Z440" s="50">
        <v>14858</v>
      </c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>
        <v>9028</v>
      </c>
      <c r="AL440" s="50"/>
      <c r="AM440" s="50"/>
      <c r="AN440" s="50"/>
      <c r="AO440" s="50"/>
      <c r="AP440" s="50"/>
      <c r="AQ440" s="24"/>
    </row>
    <row r="441" spans="1:44" s="7" customFormat="1" x14ac:dyDescent="0.25">
      <c r="A441" s="7" t="s">
        <v>191</v>
      </c>
      <c r="B441" s="28"/>
      <c r="C441" s="60">
        <f t="shared" ref="C441" si="65">SUM(D441:AP441)</f>
        <v>30638</v>
      </c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>
        <v>8311</v>
      </c>
      <c r="V441" s="50"/>
      <c r="W441" s="50"/>
      <c r="X441" s="50"/>
      <c r="Y441" s="50"/>
      <c r="Z441" s="50">
        <v>11954</v>
      </c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>
        <v>10373</v>
      </c>
      <c r="AL441" s="50"/>
      <c r="AM441" s="50"/>
      <c r="AN441" s="50"/>
      <c r="AO441" s="50"/>
      <c r="AP441" s="50"/>
      <c r="AQ441" s="24"/>
    </row>
    <row r="442" spans="1:44" s="7" customFormat="1" x14ac:dyDescent="0.25">
      <c r="A442" s="7" t="s">
        <v>42</v>
      </c>
      <c r="B442" s="28"/>
      <c r="C442" s="82">
        <f>SUM(D442:AP442)</f>
        <v>237</v>
      </c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>
        <v>55</v>
      </c>
      <c r="V442" s="50"/>
      <c r="W442" s="50"/>
      <c r="X442" s="50"/>
      <c r="Y442" s="50"/>
      <c r="Z442" s="50">
        <v>137</v>
      </c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>
        <v>45</v>
      </c>
      <c r="AL442" s="50"/>
      <c r="AM442" s="50"/>
      <c r="AN442" s="50"/>
      <c r="AO442" s="50"/>
      <c r="AP442" s="50"/>
      <c r="AQ442" s="24"/>
    </row>
    <row r="443" spans="1:44" s="7" customFormat="1" x14ac:dyDescent="0.25">
      <c r="A443" s="7" t="s">
        <v>43</v>
      </c>
      <c r="B443" s="28"/>
      <c r="C443" s="60">
        <f>SUM(D443:AP443)</f>
        <v>15</v>
      </c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>
        <v>3</v>
      </c>
      <c r="V443" s="50"/>
      <c r="W443" s="50"/>
      <c r="X443" s="50"/>
      <c r="Y443" s="50"/>
      <c r="Z443" s="50">
        <v>8</v>
      </c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>
        <v>4</v>
      </c>
      <c r="AL443" s="50"/>
      <c r="AM443" s="50"/>
      <c r="AN443" s="50"/>
      <c r="AO443" s="50"/>
      <c r="AP443" s="50"/>
      <c r="AQ443" s="24"/>
    </row>
    <row r="444" spans="1:44" s="7" customFormat="1" x14ac:dyDescent="0.25">
      <c r="A444" s="7" t="s">
        <v>44</v>
      </c>
      <c r="B444" s="28"/>
      <c r="C444" s="60">
        <f>SUM(D444:AP444)</f>
        <v>5521</v>
      </c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>
        <v>1554</v>
      </c>
      <c r="V444" s="50"/>
      <c r="W444" s="50"/>
      <c r="X444" s="50"/>
      <c r="Y444" s="50"/>
      <c r="Z444" s="50">
        <v>1756</v>
      </c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>
        <v>2211</v>
      </c>
      <c r="AL444" s="50"/>
      <c r="AM444" s="50"/>
      <c r="AN444" s="50"/>
      <c r="AO444" s="50"/>
      <c r="AP444" s="50"/>
      <c r="AQ444" s="24"/>
    </row>
    <row r="445" spans="1:44" s="7" customFormat="1" x14ac:dyDescent="0.25">
      <c r="A445" s="15" t="s">
        <v>45</v>
      </c>
      <c r="B445" s="28"/>
      <c r="C445" s="82">
        <f>SUM(C442,C444)</f>
        <v>5758</v>
      </c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24"/>
    </row>
    <row r="446" spans="1:44" s="10" customFormat="1" x14ac:dyDescent="0.25">
      <c r="A446" s="5" t="s">
        <v>193</v>
      </c>
      <c r="B446" s="66">
        <f>ABS(C448-C447)</f>
        <v>8846</v>
      </c>
      <c r="C446" s="6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  <c r="AK446" s="51"/>
      <c r="AL446" s="51"/>
      <c r="AM446" s="51"/>
      <c r="AN446" s="51"/>
      <c r="AO446" s="51"/>
      <c r="AP446" s="51"/>
      <c r="AQ446" s="24"/>
      <c r="AR446" s="29"/>
    </row>
    <row r="447" spans="1:44" s="10" customFormat="1" x14ac:dyDescent="0.25">
      <c r="A447" s="31" t="s">
        <v>195</v>
      </c>
      <c r="B447" s="66"/>
      <c r="C447" s="60">
        <f>SUM(D447:AP447)</f>
        <v>33449</v>
      </c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0">
        <v>125</v>
      </c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>
        <v>6557</v>
      </c>
      <c r="AG447" s="51"/>
      <c r="AH447" s="51">
        <v>26767</v>
      </c>
      <c r="AI447" s="51"/>
      <c r="AJ447" s="51"/>
      <c r="AK447" s="51"/>
      <c r="AL447" s="51"/>
      <c r="AM447" s="51"/>
      <c r="AN447" s="51"/>
      <c r="AO447" s="51"/>
      <c r="AP447" s="51"/>
      <c r="AQ447" s="24"/>
    </row>
    <row r="448" spans="1:44" s="10" customFormat="1" x14ac:dyDescent="0.25">
      <c r="A448" s="10" t="s">
        <v>194</v>
      </c>
      <c r="B448" s="66"/>
      <c r="C448" s="60">
        <f t="shared" ref="C448" si="66">SUM(D448:AP448)</f>
        <v>24603</v>
      </c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0">
        <v>146</v>
      </c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>
        <v>5036</v>
      </c>
      <c r="AG448" s="51"/>
      <c r="AH448" s="51">
        <v>19421</v>
      </c>
      <c r="AI448" s="51"/>
      <c r="AJ448" s="51"/>
      <c r="AK448" s="51"/>
      <c r="AL448" s="51"/>
      <c r="AM448" s="51"/>
      <c r="AN448" s="51"/>
      <c r="AO448" s="51"/>
      <c r="AP448" s="51"/>
      <c r="AQ448" s="24"/>
    </row>
    <row r="449" spans="1:44" s="10" customFormat="1" x14ac:dyDescent="0.25">
      <c r="A449" s="10" t="s">
        <v>42</v>
      </c>
      <c r="B449" s="66"/>
      <c r="C449" s="67">
        <f>SUM(D449:AP449)</f>
        <v>191</v>
      </c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44">
        <v>0</v>
      </c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>
        <v>19</v>
      </c>
      <c r="AG449" s="51"/>
      <c r="AH449" s="51">
        <v>172</v>
      </c>
      <c r="AI449" s="51"/>
      <c r="AJ449" s="51"/>
      <c r="AK449" s="51"/>
      <c r="AL449" s="51"/>
      <c r="AM449" s="51"/>
      <c r="AN449" s="51"/>
      <c r="AO449" s="51"/>
      <c r="AP449" s="51"/>
      <c r="AQ449" s="24"/>
    </row>
    <row r="450" spans="1:44" s="10" customFormat="1" x14ac:dyDescent="0.25">
      <c r="A450" s="10" t="s">
        <v>43</v>
      </c>
      <c r="B450" s="66"/>
      <c r="C450" s="60">
        <f>SUM(D450:AP450)</f>
        <v>7</v>
      </c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44">
        <v>0</v>
      </c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>
        <v>1</v>
      </c>
      <c r="AG450" s="51"/>
      <c r="AH450" s="51">
        <v>6</v>
      </c>
      <c r="AI450" s="51"/>
      <c r="AJ450" s="51"/>
      <c r="AK450" s="51"/>
      <c r="AL450" s="51"/>
      <c r="AM450" s="51"/>
      <c r="AN450" s="51"/>
      <c r="AO450" s="51"/>
      <c r="AP450" s="51"/>
      <c r="AQ450" s="24"/>
    </row>
    <row r="451" spans="1:44" s="10" customFormat="1" x14ac:dyDescent="0.25">
      <c r="A451" s="10" t="s">
        <v>44</v>
      </c>
      <c r="B451" s="66"/>
      <c r="C451" s="60">
        <f>SUM(D451:AP451)</f>
        <v>4311</v>
      </c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>
        <v>19</v>
      </c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>
        <v>946</v>
      </c>
      <c r="AG451" s="51"/>
      <c r="AH451" s="51">
        <v>3346</v>
      </c>
      <c r="AI451" s="51"/>
      <c r="AJ451" s="51"/>
      <c r="AK451" s="51"/>
      <c r="AL451" s="51"/>
      <c r="AM451" s="51"/>
      <c r="AN451" s="51"/>
      <c r="AO451" s="51"/>
      <c r="AP451" s="51"/>
      <c r="AQ451" s="24"/>
    </row>
    <row r="452" spans="1:44" s="10" customFormat="1" x14ac:dyDescent="0.25">
      <c r="A452" s="10" t="s">
        <v>45</v>
      </c>
      <c r="B452" s="66"/>
      <c r="C452" s="67">
        <f>SUM(C449,C451)</f>
        <v>4502</v>
      </c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  <c r="AK452" s="51"/>
      <c r="AL452" s="51"/>
      <c r="AM452" s="51"/>
      <c r="AN452" s="51"/>
      <c r="AO452" s="51"/>
      <c r="AP452" s="51"/>
      <c r="AQ452" s="24"/>
    </row>
    <row r="453" spans="1:44" s="7" customFormat="1" x14ac:dyDescent="0.25">
      <c r="A453" s="5" t="s">
        <v>196</v>
      </c>
      <c r="B453" s="74">
        <f>ABS(C455-C454)</f>
        <v>6245</v>
      </c>
      <c r="C453" s="61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24"/>
      <c r="AR453" s="29"/>
    </row>
    <row r="454" spans="1:44" s="7" customFormat="1" x14ac:dyDescent="0.25">
      <c r="A454" s="30" t="s">
        <v>198</v>
      </c>
      <c r="B454" s="28"/>
      <c r="C454" s="60">
        <f>SUM(D454:AP454)</f>
        <v>32044</v>
      </c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>
        <v>128</v>
      </c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>
        <v>6337</v>
      </c>
      <c r="AG454" s="50"/>
      <c r="AH454" s="50">
        <v>25579</v>
      </c>
      <c r="AI454" s="50"/>
      <c r="AJ454" s="50"/>
      <c r="AK454" s="50"/>
      <c r="AL454" s="50"/>
      <c r="AM454" s="50"/>
      <c r="AN454" s="50"/>
      <c r="AO454" s="50"/>
      <c r="AP454" s="50"/>
      <c r="AQ454" s="24"/>
    </row>
    <row r="455" spans="1:44" s="7" customFormat="1" x14ac:dyDescent="0.25">
      <c r="A455" s="7" t="s">
        <v>197</v>
      </c>
      <c r="B455" s="28"/>
      <c r="C455" s="60">
        <f t="shared" ref="C455" si="67">SUM(D455:AP455)</f>
        <v>25799</v>
      </c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>
        <v>139</v>
      </c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>
        <v>5251</v>
      </c>
      <c r="AG455" s="50"/>
      <c r="AH455" s="50">
        <v>20409</v>
      </c>
      <c r="AI455" s="50"/>
      <c r="AJ455" s="50"/>
      <c r="AK455" s="50"/>
      <c r="AL455" s="50"/>
      <c r="AM455" s="50"/>
      <c r="AN455" s="50"/>
      <c r="AO455" s="50"/>
      <c r="AP455" s="50"/>
      <c r="AQ455" s="24"/>
    </row>
    <row r="456" spans="1:44" s="7" customFormat="1" x14ac:dyDescent="0.25">
      <c r="A456" s="7" t="s">
        <v>42</v>
      </c>
      <c r="B456" s="28"/>
      <c r="C456" s="82">
        <f>SUM(D456:AP456)</f>
        <v>109</v>
      </c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>
        <v>1</v>
      </c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>
        <v>14</v>
      </c>
      <c r="AG456" s="50"/>
      <c r="AH456" s="50">
        <v>94</v>
      </c>
      <c r="AI456" s="50"/>
      <c r="AJ456" s="50"/>
      <c r="AK456" s="50"/>
      <c r="AL456" s="50"/>
      <c r="AM456" s="50"/>
      <c r="AN456" s="50"/>
      <c r="AO456" s="50"/>
      <c r="AP456" s="50"/>
      <c r="AQ456" s="24"/>
    </row>
    <row r="457" spans="1:44" s="7" customFormat="1" x14ac:dyDescent="0.25">
      <c r="A457" s="7" t="s">
        <v>43</v>
      </c>
      <c r="B457" s="28"/>
      <c r="C457" s="60">
        <f>SUM(D457:AP457)</f>
        <v>6</v>
      </c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45">
        <v>0</v>
      </c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>
        <v>1</v>
      </c>
      <c r="AG457" s="50"/>
      <c r="AH457" s="50">
        <v>5</v>
      </c>
      <c r="AI457" s="50"/>
      <c r="AJ457" s="50"/>
      <c r="AK457" s="50"/>
      <c r="AL457" s="50"/>
      <c r="AM457" s="50"/>
      <c r="AN457" s="50"/>
      <c r="AO457" s="50"/>
      <c r="AP457" s="50"/>
      <c r="AQ457" s="24"/>
    </row>
    <row r="458" spans="1:44" s="7" customFormat="1" x14ac:dyDescent="0.25">
      <c r="A458" s="7" t="s">
        <v>44</v>
      </c>
      <c r="B458" s="28"/>
      <c r="C458" s="60">
        <f>SUM(D458:AP458)</f>
        <v>4603</v>
      </c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>
        <v>22</v>
      </c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>
        <v>956</v>
      </c>
      <c r="AG458" s="50"/>
      <c r="AH458" s="50">
        <v>3625</v>
      </c>
      <c r="AI458" s="50"/>
      <c r="AJ458" s="50"/>
      <c r="AK458" s="50"/>
      <c r="AL458" s="50"/>
      <c r="AM458" s="50"/>
      <c r="AN458" s="50"/>
      <c r="AO458" s="50"/>
      <c r="AP458" s="50"/>
      <c r="AQ458" s="24"/>
    </row>
    <row r="459" spans="1:44" s="7" customFormat="1" x14ac:dyDescent="0.25">
      <c r="A459" s="7" t="s">
        <v>45</v>
      </c>
      <c r="B459" s="28"/>
      <c r="C459" s="82">
        <f>SUM(C456,C458)</f>
        <v>4712</v>
      </c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24"/>
    </row>
    <row r="460" spans="1:44" s="10" customFormat="1" x14ac:dyDescent="0.25">
      <c r="A460" s="5" t="s">
        <v>199</v>
      </c>
      <c r="B460" s="76">
        <f>SUM(C462-C461)</f>
        <v>3962</v>
      </c>
      <c r="C460" s="6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  <c r="AH460" s="51"/>
      <c r="AI460" s="51"/>
      <c r="AJ460" s="51"/>
      <c r="AK460" s="51"/>
      <c r="AL460" s="51"/>
      <c r="AM460" s="51"/>
      <c r="AN460" s="51"/>
      <c r="AO460" s="51"/>
      <c r="AP460" s="51"/>
      <c r="AQ460" s="24"/>
    </row>
    <row r="461" spans="1:44" s="10" customFormat="1" x14ac:dyDescent="0.25">
      <c r="A461" s="10" t="s">
        <v>201</v>
      </c>
      <c r="B461" s="66"/>
      <c r="C461" s="60">
        <f>SUM(D461:AP461)</f>
        <v>26705</v>
      </c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>
        <v>155</v>
      </c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>
        <v>5483</v>
      </c>
      <c r="AG461" s="51"/>
      <c r="AH461" s="51">
        <v>21067</v>
      </c>
      <c r="AI461" s="51"/>
      <c r="AJ461" s="51"/>
      <c r="AK461" s="51"/>
      <c r="AL461" s="51"/>
      <c r="AM461" s="51"/>
      <c r="AN461" s="51"/>
      <c r="AO461" s="51"/>
      <c r="AP461" s="51"/>
      <c r="AQ461" s="24"/>
      <c r="AR461" s="29"/>
    </row>
    <row r="462" spans="1:44" s="10" customFormat="1" x14ac:dyDescent="0.25">
      <c r="A462" s="31" t="s">
        <v>200</v>
      </c>
      <c r="B462" s="66"/>
      <c r="C462" s="60">
        <f t="shared" ref="C462" si="68">SUM(D462:AP462)</f>
        <v>30667</v>
      </c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>
        <v>107</v>
      </c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1"/>
      <c r="AF462" s="51">
        <v>6020</v>
      </c>
      <c r="AG462" s="51"/>
      <c r="AH462" s="51">
        <v>24540</v>
      </c>
      <c r="AI462" s="51"/>
      <c r="AJ462" s="51"/>
      <c r="AK462" s="51"/>
      <c r="AL462" s="51"/>
      <c r="AM462" s="51"/>
      <c r="AN462" s="51"/>
      <c r="AO462" s="51"/>
      <c r="AP462" s="51"/>
      <c r="AQ462" s="24"/>
    </row>
    <row r="463" spans="1:44" s="10" customFormat="1" x14ac:dyDescent="0.25">
      <c r="A463" s="10" t="s">
        <v>42</v>
      </c>
      <c r="B463" s="66"/>
      <c r="C463" s="67">
        <f>SUM(D463:AP463)</f>
        <v>116</v>
      </c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44">
        <v>0</v>
      </c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1"/>
      <c r="AF463" s="51">
        <v>16</v>
      </c>
      <c r="AG463" s="51"/>
      <c r="AH463" s="51">
        <v>100</v>
      </c>
      <c r="AI463" s="51"/>
      <c r="AJ463" s="51"/>
      <c r="AK463" s="51"/>
      <c r="AL463" s="51"/>
      <c r="AM463" s="51"/>
      <c r="AN463" s="51"/>
      <c r="AO463" s="51"/>
      <c r="AP463" s="51"/>
      <c r="AQ463" s="24"/>
    </row>
    <row r="464" spans="1:44" s="10" customFormat="1" x14ac:dyDescent="0.25">
      <c r="A464" s="10" t="s">
        <v>43</v>
      </c>
      <c r="B464" s="66"/>
      <c r="C464" s="60">
        <f>SUM(D464:AP464)</f>
        <v>13</v>
      </c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44">
        <v>0</v>
      </c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1"/>
      <c r="AF464" s="51">
        <v>2</v>
      </c>
      <c r="AG464" s="51"/>
      <c r="AH464" s="51">
        <v>11</v>
      </c>
      <c r="AI464" s="51"/>
      <c r="AJ464" s="51"/>
      <c r="AK464" s="51"/>
      <c r="AL464" s="51"/>
      <c r="AM464" s="51"/>
      <c r="AN464" s="51"/>
      <c r="AO464" s="51"/>
      <c r="AP464" s="51"/>
      <c r="AQ464" s="24"/>
    </row>
    <row r="465" spans="1:44" s="10" customFormat="1" x14ac:dyDescent="0.25">
      <c r="A465" s="10" t="s">
        <v>44</v>
      </c>
      <c r="B465" s="66"/>
      <c r="C465" s="60">
        <f>SUM(D465:AP465)</f>
        <v>5060</v>
      </c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>
        <v>28</v>
      </c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1"/>
      <c r="AF465" s="51">
        <v>1038</v>
      </c>
      <c r="AG465" s="51"/>
      <c r="AH465" s="51">
        <v>3994</v>
      </c>
      <c r="AI465" s="51"/>
      <c r="AJ465" s="51"/>
      <c r="AK465" s="51"/>
      <c r="AL465" s="51"/>
      <c r="AM465" s="51"/>
      <c r="AN465" s="51"/>
      <c r="AO465" s="51"/>
      <c r="AP465" s="51"/>
      <c r="AQ465" s="24"/>
    </row>
    <row r="466" spans="1:44" s="10" customFormat="1" x14ac:dyDescent="0.25">
      <c r="A466" s="14" t="s">
        <v>45</v>
      </c>
      <c r="B466" s="66"/>
      <c r="C466" s="67">
        <f>SUM(C463,C465)</f>
        <v>5176</v>
      </c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  <c r="AE466" s="51"/>
      <c r="AF466" s="51"/>
      <c r="AG466" s="51"/>
      <c r="AH466" s="51"/>
      <c r="AI466" s="51"/>
      <c r="AJ466" s="51"/>
      <c r="AK466" s="51"/>
      <c r="AL466" s="51"/>
      <c r="AM466" s="51"/>
      <c r="AN466" s="51"/>
      <c r="AO466" s="51"/>
      <c r="AP466" s="51"/>
      <c r="AQ466" s="24"/>
    </row>
    <row r="467" spans="1:44" s="7" customFormat="1" x14ac:dyDescent="0.25">
      <c r="A467" s="5" t="s">
        <v>202</v>
      </c>
      <c r="B467" s="74">
        <f>ABS(C469-C468)</f>
        <v>16718</v>
      </c>
      <c r="C467" s="61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24"/>
      <c r="AR467" s="29"/>
    </row>
    <row r="468" spans="1:44" s="7" customFormat="1" x14ac:dyDescent="0.25">
      <c r="A468" s="30" t="s">
        <v>204</v>
      </c>
      <c r="B468" s="28"/>
      <c r="C468" s="60">
        <f>SUM(D468:AP468)</f>
        <v>40677</v>
      </c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>
        <v>7049</v>
      </c>
      <c r="AF468" s="50">
        <v>12609</v>
      </c>
      <c r="AG468" s="50"/>
      <c r="AH468" s="50"/>
      <c r="AI468" s="50"/>
      <c r="AJ468" s="50"/>
      <c r="AK468" s="50"/>
      <c r="AL468" s="50"/>
      <c r="AM468" s="50"/>
      <c r="AN468" s="50">
        <v>21019</v>
      </c>
      <c r="AO468" s="50"/>
      <c r="AP468" s="50"/>
      <c r="AQ468" s="24"/>
    </row>
    <row r="469" spans="1:44" s="7" customFormat="1" x14ac:dyDescent="0.25">
      <c r="A469" s="7" t="s">
        <v>203</v>
      </c>
      <c r="B469" s="28"/>
      <c r="C469" s="60">
        <f t="shared" ref="C469" si="69">SUM(D469:AP469)</f>
        <v>23959</v>
      </c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>
        <v>2993</v>
      </c>
      <c r="AF469" s="50">
        <v>11240</v>
      </c>
      <c r="AG469" s="50"/>
      <c r="AH469" s="50"/>
      <c r="AI469" s="50"/>
      <c r="AJ469" s="50"/>
      <c r="AK469" s="50"/>
      <c r="AL469" s="50"/>
      <c r="AM469" s="50"/>
      <c r="AN469" s="50">
        <v>9726</v>
      </c>
      <c r="AO469" s="50"/>
      <c r="AP469" s="50"/>
      <c r="AQ469" s="24"/>
    </row>
    <row r="470" spans="1:44" s="7" customFormat="1" x14ac:dyDescent="0.25">
      <c r="A470" s="7" t="s">
        <v>42</v>
      </c>
      <c r="B470" s="28"/>
      <c r="C470" s="82">
        <f>SUM(D470:AP470)</f>
        <v>116</v>
      </c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>
        <v>27</v>
      </c>
      <c r="AF470" s="50">
        <v>36</v>
      </c>
      <c r="AG470" s="50"/>
      <c r="AH470" s="50"/>
      <c r="AI470" s="50"/>
      <c r="AJ470" s="50"/>
      <c r="AK470" s="50"/>
      <c r="AL470" s="50"/>
      <c r="AM470" s="50"/>
      <c r="AN470" s="50">
        <v>53</v>
      </c>
      <c r="AO470" s="50"/>
      <c r="AP470" s="50"/>
      <c r="AQ470" s="24"/>
    </row>
    <row r="471" spans="1:44" s="7" customFormat="1" x14ac:dyDescent="0.25">
      <c r="A471" s="7" t="s">
        <v>43</v>
      </c>
      <c r="B471" s="28"/>
      <c r="C471" s="60">
        <f>SUM(D471:AP471)</f>
        <v>11</v>
      </c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>
        <v>1</v>
      </c>
      <c r="AF471" s="50">
        <v>4</v>
      </c>
      <c r="AG471" s="50"/>
      <c r="AH471" s="50"/>
      <c r="AI471" s="50"/>
      <c r="AJ471" s="50"/>
      <c r="AK471" s="50"/>
      <c r="AL471" s="50"/>
      <c r="AM471" s="50"/>
      <c r="AN471" s="50">
        <v>6</v>
      </c>
      <c r="AO471" s="50"/>
      <c r="AP471" s="50"/>
      <c r="AQ471" s="24"/>
    </row>
    <row r="472" spans="1:44" s="7" customFormat="1" x14ac:dyDescent="0.25">
      <c r="A472" s="7" t="s">
        <v>44</v>
      </c>
      <c r="B472" s="28"/>
      <c r="C472" s="60">
        <f>SUM(D472:AP472)</f>
        <v>7234</v>
      </c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>
        <v>674</v>
      </c>
      <c r="AF472" s="50">
        <v>2590</v>
      </c>
      <c r="AG472" s="50"/>
      <c r="AH472" s="50"/>
      <c r="AI472" s="50"/>
      <c r="AJ472" s="50"/>
      <c r="AK472" s="50"/>
      <c r="AL472" s="50"/>
      <c r="AM472" s="50"/>
      <c r="AN472" s="50">
        <v>3970</v>
      </c>
      <c r="AO472" s="50"/>
      <c r="AP472" s="50"/>
      <c r="AQ472" s="24"/>
    </row>
    <row r="473" spans="1:44" s="7" customFormat="1" x14ac:dyDescent="0.25">
      <c r="A473" s="7" t="s">
        <v>45</v>
      </c>
      <c r="B473" s="28"/>
      <c r="C473" s="82">
        <f>SUM(C470,C472)</f>
        <v>7350</v>
      </c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24"/>
    </row>
    <row r="474" spans="1:44" s="10" customFormat="1" x14ac:dyDescent="0.25">
      <c r="A474" s="5" t="s">
        <v>247</v>
      </c>
      <c r="B474" s="76">
        <f>SUM(C475-C476)</f>
        <v>28303</v>
      </c>
      <c r="C474" s="6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  <c r="AK474" s="51"/>
      <c r="AL474" s="51"/>
      <c r="AM474" s="51"/>
      <c r="AN474" s="51"/>
      <c r="AO474" s="51"/>
      <c r="AP474" s="51"/>
      <c r="AQ474" s="24"/>
      <c r="AR474" s="29"/>
    </row>
    <row r="475" spans="1:44" s="10" customFormat="1" x14ac:dyDescent="0.25">
      <c r="A475" s="31" t="s">
        <v>248</v>
      </c>
      <c r="B475" s="66"/>
      <c r="C475" s="60">
        <f t="shared" ref="C475:C476" si="70">SUM(D475:AP475)</f>
        <v>44113</v>
      </c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>
        <v>6918</v>
      </c>
      <c r="AF475" s="51">
        <v>15135</v>
      </c>
      <c r="AG475" s="51"/>
      <c r="AH475" s="51"/>
      <c r="AI475" s="51"/>
      <c r="AJ475" s="51"/>
      <c r="AK475" s="51"/>
      <c r="AL475" s="51"/>
      <c r="AM475" s="51"/>
      <c r="AN475" s="51">
        <v>22060</v>
      </c>
      <c r="AO475" s="51"/>
      <c r="AP475" s="51"/>
      <c r="AQ475" s="24"/>
    </row>
    <row r="476" spans="1:44" s="10" customFormat="1" x14ac:dyDescent="0.25">
      <c r="A476" s="10" t="s">
        <v>249</v>
      </c>
      <c r="B476" s="66"/>
      <c r="C476" s="60">
        <f t="shared" si="70"/>
        <v>15810</v>
      </c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>
        <v>2342</v>
      </c>
      <c r="AF476" s="51">
        <v>6964</v>
      </c>
      <c r="AG476" s="51"/>
      <c r="AH476" s="51"/>
      <c r="AI476" s="51"/>
      <c r="AJ476" s="51"/>
      <c r="AK476" s="51"/>
      <c r="AL476" s="51"/>
      <c r="AM476" s="51"/>
      <c r="AN476" s="51">
        <v>6504</v>
      </c>
      <c r="AO476" s="51"/>
      <c r="AP476" s="51"/>
      <c r="AQ476" s="24"/>
    </row>
    <row r="477" spans="1:44" s="10" customFormat="1" x14ac:dyDescent="0.25">
      <c r="A477" s="10" t="s">
        <v>42</v>
      </c>
      <c r="B477" s="66"/>
      <c r="C477" s="67">
        <f>SUM(D477:AP477)</f>
        <v>285</v>
      </c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>
        <v>32</v>
      </c>
      <c r="AF477" s="51">
        <v>139</v>
      </c>
      <c r="AG477" s="51"/>
      <c r="AH477" s="51"/>
      <c r="AI477" s="51"/>
      <c r="AJ477" s="51"/>
      <c r="AK477" s="51"/>
      <c r="AL477" s="51"/>
      <c r="AM477" s="51"/>
      <c r="AN477" s="51">
        <v>114</v>
      </c>
      <c r="AO477" s="51"/>
      <c r="AP477" s="51"/>
      <c r="AQ477" s="24"/>
    </row>
    <row r="478" spans="1:44" s="10" customFormat="1" x14ac:dyDescent="0.25">
      <c r="A478" s="10" t="s">
        <v>43</v>
      </c>
      <c r="B478" s="66"/>
      <c r="C478" s="60">
        <f>SUM(D478:AP478)</f>
        <v>8</v>
      </c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44">
        <v>0</v>
      </c>
      <c r="AF478" s="51">
        <v>2</v>
      </c>
      <c r="AG478" s="51"/>
      <c r="AH478" s="51"/>
      <c r="AI478" s="51"/>
      <c r="AJ478" s="51"/>
      <c r="AK478" s="51"/>
      <c r="AL478" s="51"/>
      <c r="AM478" s="51"/>
      <c r="AN478" s="51">
        <v>6</v>
      </c>
      <c r="AO478" s="51"/>
      <c r="AP478" s="51"/>
      <c r="AQ478" s="24"/>
    </row>
    <row r="479" spans="1:44" s="10" customFormat="1" x14ac:dyDescent="0.25">
      <c r="A479" s="10" t="s">
        <v>44</v>
      </c>
      <c r="B479" s="66"/>
      <c r="C479" s="60">
        <f>SUM(D479:AP479)</f>
        <v>11781</v>
      </c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1">
        <v>1452</v>
      </c>
      <c r="AF479" s="51">
        <v>4239</v>
      </c>
      <c r="AG479" s="51"/>
      <c r="AH479" s="51"/>
      <c r="AI479" s="51"/>
      <c r="AJ479" s="51"/>
      <c r="AK479" s="51"/>
      <c r="AL479" s="51"/>
      <c r="AM479" s="51"/>
      <c r="AN479" s="51">
        <v>6090</v>
      </c>
      <c r="AO479" s="51"/>
      <c r="AP479" s="51"/>
      <c r="AQ479" s="24"/>
    </row>
    <row r="480" spans="1:44" s="10" customFormat="1" x14ac:dyDescent="0.25">
      <c r="A480" s="14" t="s">
        <v>45</v>
      </c>
      <c r="B480" s="66"/>
      <c r="C480" s="67">
        <f>SUM(C477,C479)</f>
        <v>12066</v>
      </c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  <c r="AK480" s="51"/>
      <c r="AL480" s="51"/>
      <c r="AM480" s="51"/>
      <c r="AN480" s="51"/>
      <c r="AO480" s="51"/>
      <c r="AP480" s="51"/>
      <c r="AQ480" s="24"/>
    </row>
    <row r="481" spans="1:44" s="10" customFormat="1" x14ac:dyDescent="0.25">
      <c r="A481" s="5" t="s">
        <v>205</v>
      </c>
      <c r="B481" s="76">
        <f>ABS(C483-C482)</f>
        <v>29535</v>
      </c>
      <c r="C481" s="6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K481" s="51"/>
      <c r="AL481" s="51"/>
      <c r="AM481" s="51"/>
      <c r="AN481" s="51"/>
      <c r="AO481" s="51"/>
      <c r="AP481" s="51"/>
      <c r="AQ481" s="24"/>
      <c r="AR481" s="29"/>
    </row>
    <row r="482" spans="1:44" s="10" customFormat="1" x14ac:dyDescent="0.25">
      <c r="A482" s="31" t="s">
        <v>207</v>
      </c>
      <c r="B482" s="66"/>
      <c r="C482" s="60">
        <f>SUM(D482:AP482)</f>
        <v>43868</v>
      </c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>
        <v>6777</v>
      </c>
      <c r="AF482" s="51">
        <v>15818</v>
      </c>
      <c r="AG482" s="51"/>
      <c r="AH482" s="51"/>
      <c r="AI482" s="51"/>
      <c r="AJ482" s="51"/>
      <c r="AK482" s="51"/>
      <c r="AL482" s="51"/>
      <c r="AM482" s="51"/>
      <c r="AN482" s="51">
        <v>21273</v>
      </c>
      <c r="AO482" s="51"/>
      <c r="AP482" s="51"/>
      <c r="AQ482" s="24"/>
    </row>
    <row r="483" spans="1:44" s="10" customFormat="1" x14ac:dyDescent="0.25">
      <c r="A483" s="10" t="s">
        <v>206</v>
      </c>
      <c r="B483" s="66"/>
      <c r="C483" s="60">
        <f t="shared" ref="C483" si="71">SUM(D483:AP483)</f>
        <v>14333</v>
      </c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>
        <v>2408</v>
      </c>
      <c r="AF483" s="51">
        <v>5369</v>
      </c>
      <c r="AG483" s="51"/>
      <c r="AH483" s="51"/>
      <c r="AI483" s="51"/>
      <c r="AJ483" s="51"/>
      <c r="AK483" s="51"/>
      <c r="AL483" s="51"/>
      <c r="AM483" s="51"/>
      <c r="AN483" s="51">
        <v>6556</v>
      </c>
      <c r="AO483" s="51"/>
      <c r="AP483" s="51"/>
      <c r="AQ483" s="24"/>
    </row>
    <row r="484" spans="1:44" s="10" customFormat="1" x14ac:dyDescent="0.25">
      <c r="A484" s="10" t="s">
        <v>42</v>
      </c>
      <c r="B484" s="66"/>
      <c r="C484" s="67">
        <f>SUM(D484:AP484)</f>
        <v>475</v>
      </c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>
        <v>63</v>
      </c>
      <c r="AF484" s="51">
        <v>227</v>
      </c>
      <c r="AG484" s="51"/>
      <c r="AH484" s="51"/>
      <c r="AI484" s="51"/>
      <c r="AJ484" s="51"/>
      <c r="AK484" s="51"/>
      <c r="AL484" s="51"/>
      <c r="AM484" s="51"/>
      <c r="AN484" s="51">
        <v>185</v>
      </c>
      <c r="AO484" s="51"/>
      <c r="AP484" s="51"/>
      <c r="AQ484" s="24"/>
    </row>
    <row r="485" spans="1:44" s="10" customFormat="1" x14ac:dyDescent="0.25">
      <c r="A485" s="10" t="s">
        <v>43</v>
      </c>
      <c r="B485" s="66"/>
      <c r="C485" s="60">
        <f>SUM(D485:AP485)</f>
        <v>11</v>
      </c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1">
        <v>1</v>
      </c>
      <c r="AF485" s="51">
        <v>3</v>
      </c>
      <c r="AG485" s="51"/>
      <c r="AH485" s="51"/>
      <c r="AI485" s="51"/>
      <c r="AJ485" s="51"/>
      <c r="AK485" s="51"/>
      <c r="AL485" s="51"/>
      <c r="AM485" s="51"/>
      <c r="AN485" s="51">
        <v>7</v>
      </c>
      <c r="AO485" s="51"/>
      <c r="AP485" s="51"/>
      <c r="AQ485" s="24"/>
    </row>
    <row r="486" spans="1:44" s="10" customFormat="1" x14ac:dyDescent="0.25">
      <c r="A486" s="10" t="s">
        <v>44</v>
      </c>
      <c r="B486" s="66"/>
      <c r="C486" s="60">
        <f>SUM(D486:AP486)</f>
        <v>13310</v>
      </c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1">
        <v>1495</v>
      </c>
      <c r="AF486" s="51">
        <v>5062</v>
      </c>
      <c r="AG486" s="51"/>
      <c r="AH486" s="51"/>
      <c r="AI486" s="51"/>
      <c r="AJ486" s="51"/>
      <c r="AK486" s="51"/>
      <c r="AL486" s="51"/>
      <c r="AM486" s="51"/>
      <c r="AN486" s="51">
        <v>6753</v>
      </c>
      <c r="AO486" s="51"/>
      <c r="AP486" s="51"/>
      <c r="AQ486" s="24"/>
    </row>
    <row r="487" spans="1:44" s="10" customFormat="1" x14ac:dyDescent="0.25">
      <c r="A487" s="14" t="s">
        <v>45</v>
      </c>
      <c r="B487" s="66"/>
      <c r="C487" s="67">
        <f>SUM(C484,C486)</f>
        <v>13785</v>
      </c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K487" s="51"/>
      <c r="AL487" s="51"/>
      <c r="AM487" s="51"/>
      <c r="AN487" s="51"/>
      <c r="AO487" s="51"/>
      <c r="AP487" s="51"/>
      <c r="AQ487" s="24"/>
    </row>
    <row r="488" spans="1:44" x14ac:dyDescent="0.25">
      <c r="A488" s="2" t="s">
        <v>208</v>
      </c>
      <c r="B488" s="68">
        <f>SUM(C489)</f>
        <v>2098447</v>
      </c>
      <c r="C488" s="61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  <c r="W488" s="49"/>
      <c r="X488" s="49"/>
      <c r="Y488" s="49"/>
      <c r="Z488" s="49"/>
      <c r="AA488" s="49"/>
      <c r="AB488" s="49"/>
      <c r="AC488" s="49"/>
      <c r="AD488" s="49"/>
      <c r="AE488" s="49"/>
      <c r="AF488" s="49"/>
      <c r="AG488" s="49"/>
      <c r="AH488" s="56"/>
      <c r="AI488" s="49"/>
      <c r="AJ488" s="49"/>
      <c r="AK488" s="49"/>
      <c r="AL488" s="49"/>
      <c r="AM488" s="49"/>
      <c r="AN488" s="49"/>
      <c r="AO488" s="49"/>
      <c r="AP488" s="49"/>
    </row>
    <row r="489" spans="1:44" x14ac:dyDescent="0.25">
      <c r="A489" s="34" t="s">
        <v>209</v>
      </c>
      <c r="C489" s="60">
        <f t="shared" ref="C489" si="72">SUM(D489:AP489)</f>
        <v>2098447</v>
      </c>
      <c r="D489" s="49">
        <v>3514</v>
      </c>
      <c r="E489" s="49">
        <v>6963</v>
      </c>
      <c r="F489" s="49">
        <v>54438</v>
      </c>
      <c r="G489" s="49">
        <v>20575</v>
      </c>
      <c r="H489" s="49">
        <v>25118</v>
      </c>
      <c r="I489" s="49">
        <v>128615</v>
      </c>
      <c r="J489" s="49">
        <v>1530</v>
      </c>
      <c r="K489" s="49">
        <v>29355</v>
      </c>
      <c r="L489" s="49">
        <v>10264</v>
      </c>
      <c r="M489" s="49">
        <v>2140</v>
      </c>
      <c r="N489" s="49">
        <v>16398</v>
      </c>
      <c r="O489" s="49">
        <v>876</v>
      </c>
      <c r="P489" s="49">
        <v>18190</v>
      </c>
      <c r="Q489" s="57">
        <v>19521</v>
      </c>
      <c r="R489" s="49">
        <v>27334</v>
      </c>
      <c r="S489" s="49">
        <v>12703</v>
      </c>
      <c r="T489" s="49">
        <v>606205</v>
      </c>
      <c r="U489" s="49">
        <v>89764</v>
      </c>
      <c r="V489" s="49">
        <v>11383</v>
      </c>
      <c r="W489" s="49">
        <v>6376</v>
      </c>
      <c r="X489" s="49">
        <v>22002</v>
      </c>
      <c r="Y489" s="49">
        <v>4107</v>
      </c>
      <c r="Z489" s="49">
        <v>19641</v>
      </c>
      <c r="AA489" s="49">
        <v>10236</v>
      </c>
      <c r="AB489" s="49">
        <v>7188</v>
      </c>
      <c r="AC489" s="49">
        <v>4240</v>
      </c>
      <c r="AD489" s="49">
        <v>252139</v>
      </c>
      <c r="AE489" s="49">
        <v>6361</v>
      </c>
      <c r="AF489" s="57">
        <v>36549</v>
      </c>
      <c r="AG489" s="49">
        <v>3454</v>
      </c>
      <c r="AH489" s="49">
        <v>239737</v>
      </c>
      <c r="AI489" s="49">
        <v>152362</v>
      </c>
      <c r="AJ489" s="49">
        <v>14462</v>
      </c>
      <c r="AK489" s="49">
        <v>83406</v>
      </c>
      <c r="AL489" s="49">
        <v>1348</v>
      </c>
      <c r="AM489" s="49">
        <v>16986</v>
      </c>
      <c r="AN489" s="57">
        <v>64299</v>
      </c>
      <c r="AO489" s="49">
        <v>11202</v>
      </c>
      <c r="AP489" s="49">
        <v>57466</v>
      </c>
    </row>
    <row r="490" spans="1:44" x14ac:dyDescent="0.25">
      <c r="A490" t="s">
        <v>42</v>
      </c>
      <c r="C490" s="1">
        <f>SUM(D490:AP490)</f>
        <v>35345</v>
      </c>
      <c r="D490" s="49">
        <v>35</v>
      </c>
      <c r="E490" s="49">
        <v>63</v>
      </c>
      <c r="F490" s="49">
        <v>996</v>
      </c>
      <c r="G490" s="49">
        <v>226</v>
      </c>
      <c r="H490" s="49">
        <v>345</v>
      </c>
      <c r="I490" s="49">
        <v>3928</v>
      </c>
      <c r="J490" s="49">
        <v>15</v>
      </c>
      <c r="K490" s="49">
        <v>725</v>
      </c>
      <c r="L490" s="49">
        <v>112</v>
      </c>
      <c r="M490" s="49">
        <v>32</v>
      </c>
      <c r="N490" s="49">
        <v>515</v>
      </c>
      <c r="O490" s="49">
        <v>17</v>
      </c>
      <c r="P490" s="49">
        <v>210</v>
      </c>
      <c r="Q490" s="58">
        <v>270</v>
      </c>
      <c r="R490" s="49">
        <v>410</v>
      </c>
      <c r="S490" s="49">
        <v>178</v>
      </c>
      <c r="T490" s="49">
        <v>9274</v>
      </c>
      <c r="U490" s="49">
        <v>1564</v>
      </c>
      <c r="V490" s="49">
        <v>153</v>
      </c>
      <c r="W490" s="49">
        <v>95</v>
      </c>
      <c r="X490" s="49">
        <v>229</v>
      </c>
      <c r="Y490" s="49">
        <v>41</v>
      </c>
      <c r="Z490" s="49">
        <v>332</v>
      </c>
      <c r="AA490" s="49">
        <v>124</v>
      </c>
      <c r="AB490" s="49">
        <v>99</v>
      </c>
      <c r="AC490" s="49">
        <v>68</v>
      </c>
      <c r="AD490" s="49">
        <v>3629</v>
      </c>
      <c r="AE490" s="49">
        <v>98</v>
      </c>
      <c r="AF490" s="49">
        <v>499</v>
      </c>
      <c r="AG490" s="49">
        <v>66</v>
      </c>
      <c r="AH490" s="49">
        <v>4075</v>
      </c>
      <c r="AI490" s="49">
        <v>2984</v>
      </c>
      <c r="AJ490" s="49">
        <v>215</v>
      </c>
      <c r="AK490" s="49">
        <v>1464</v>
      </c>
      <c r="AL490" s="49">
        <v>23</v>
      </c>
      <c r="AM490" s="49">
        <v>265</v>
      </c>
      <c r="AN490" s="57">
        <v>775</v>
      </c>
      <c r="AO490" s="49">
        <v>206</v>
      </c>
      <c r="AP490" s="49">
        <v>990</v>
      </c>
    </row>
    <row r="491" spans="1:44" x14ac:dyDescent="0.25">
      <c r="A491" t="s">
        <v>43</v>
      </c>
      <c r="C491" s="60">
        <f>SUM(D491:AP491)</f>
        <v>201</v>
      </c>
      <c r="D491" s="46">
        <v>0</v>
      </c>
      <c r="E491" s="49">
        <v>1</v>
      </c>
      <c r="F491" s="49">
        <v>7</v>
      </c>
      <c r="G491" s="49">
        <v>3</v>
      </c>
      <c r="H491" s="49">
        <v>8</v>
      </c>
      <c r="I491" s="49">
        <v>8</v>
      </c>
      <c r="J491" s="49">
        <v>2</v>
      </c>
      <c r="K491" s="49">
        <v>2</v>
      </c>
      <c r="L491" s="49">
        <v>1</v>
      </c>
      <c r="M491" s="49">
        <v>2</v>
      </c>
      <c r="N491" s="49">
        <v>5</v>
      </c>
      <c r="O491" s="46">
        <v>0</v>
      </c>
      <c r="P491" s="49">
        <v>4</v>
      </c>
      <c r="Q491" s="57">
        <v>8</v>
      </c>
      <c r="R491" s="49">
        <v>3</v>
      </c>
      <c r="S491" s="49">
        <v>1</v>
      </c>
      <c r="T491" s="49">
        <v>40</v>
      </c>
      <c r="U491" s="49">
        <v>4</v>
      </c>
      <c r="V491" s="46">
        <v>0</v>
      </c>
      <c r="W491" s="49">
        <v>1</v>
      </c>
      <c r="X491" s="49">
        <v>2</v>
      </c>
      <c r="Y491" s="46">
        <v>0</v>
      </c>
      <c r="Z491" s="46">
        <v>0</v>
      </c>
      <c r="AA491" s="49">
        <v>4</v>
      </c>
      <c r="AB491" s="49">
        <v>3</v>
      </c>
      <c r="AC491" s="46">
        <v>0</v>
      </c>
      <c r="AD491" s="49">
        <v>29</v>
      </c>
      <c r="AE491" s="46">
        <v>0</v>
      </c>
      <c r="AF491" s="57">
        <v>2</v>
      </c>
      <c r="AG491" s="46">
        <v>0</v>
      </c>
      <c r="AH491" s="49">
        <v>23</v>
      </c>
      <c r="AI491" s="49">
        <v>8</v>
      </c>
      <c r="AJ491" s="49">
        <v>4</v>
      </c>
      <c r="AK491" s="49">
        <v>10</v>
      </c>
      <c r="AL491" s="46">
        <v>0</v>
      </c>
      <c r="AM491" s="49">
        <v>2</v>
      </c>
      <c r="AN491" s="57">
        <v>6</v>
      </c>
      <c r="AO491" s="49">
        <v>2</v>
      </c>
      <c r="AP491" s="49">
        <v>6</v>
      </c>
    </row>
    <row r="492" spans="1:44" x14ac:dyDescent="0.25">
      <c r="A492" t="s">
        <v>44</v>
      </c>
      <c r="C492" s="60">
        <f>SUM(D492:AP492)</f>
        <v>1038936</v>
      </c>
      <c r="D492" s="49">
        <v>1343</v>
      </c>
      <c r="E492" s="49">
        <v>3047</v>
      </c>
      <c r="F492" s="49">
        <v>25439</v>
      </c>
      <c r="G492" s="49">
        <v>12005</v>
      </c>
      <c r="H492" s="49">
        <v>13266</v>
      </c>
      <c r="I492" s="49">
        <v>60951</v>
      </c>
      <c r="J492" s="49">
        <v>765</v>
      </c>
      <c r="K492" s="49">
        <v>15414</v>
      </c>
      <c r="L492" s="49">
        <v>4891</v>
      </c>
      <c r="M492" s="49">
        <v>1372</v>
      </c>
      <c r="N492" s="49">
        <v>6177</v>
      </c>
      <c r="O492" s="49">
        <v>402</v>
      </c>
      <c r="P492" s="49">
        <v>9694</v>
      </c>
      <c r="Q492" s="57">
        <v>9464</v>
      </c>
      <c r="R492" s="49">
        <v>14915</v>
      </c>
      <c r="S492" s="49">
        <v>7222</v>
      </c>
      <c r="T492" s="49">
        <v>362858</v>
      </c>
      <c r="U492" s="49">
        <v>34019</v>
      </c>
      <c r="V492" s="49">
        <v>6943</v>
      </c>
      <c r="W492" s="49">
        <v>4033</v>
      </c>
      <c r="X492" s="49">
        <v>12510</v>
      </c>
      <c r="Y492" s="49">
        <v>1825</v>
      </c>
      <c r="Z492" s="49">
        <v>8740</v>
      </c>
      <c r="AA492" s="49">
        <v>6813</v>
      </c>
      <c r="AB492" s="49">
        <v>3484</v>
      </c>
      <c r="AC492" s="49">
        <v>2524</v>
      </c>
      <c r="AD492" s="49">
        <v>93679</v>
      </c>
      <c r="AE492" s="49">
        <v>4285</v>
      </c>
      <c r="AF492" s="49">
        <v>19212</v>
      </c>
      <c r="AG492" s="49">
        <v>2062</v>
      </c>
      <c r="AH492" s="49">
        <v>90829</v>
      </c>
      <c r="AI492" s="49">
        <v>71938</v>
      </c>
      <c r="AJ492" s="49">
        <v>8085</v>
      </c>
      <c r="AK492" s="49">
        <v>43772</v>
      </c>
      <c r="AL492" s="49">
        <v>975</v>
      </c>
      <c r="AM492" s="49">
        <v>8359</v>
      </c>
      <c r="AN492" s="49">
        <v>39647</v>
      </c>
      <c r="AO492" s="49">
        <v>6019</v>
      </c>
      <c r="AP492" s="49">
        <v>19958</v>
      </c>
    </row>
    <row r="493" spans="1:44" x14ac:dyDescent="0.25">
      <c r="A493" s="4" t="s">
        <v>45</v>
      </c>
      <c r="C493" s="1">
        <f>SUM(C490,C492)</f>
        <v>1074281</v>
      </c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  <c r="AG493" s="49"/>
      <c r="AH493" s="49"/>
      <c r="AI493" s="49"/>
      <c r="AJ493" s="49"/>
      <c r="AK493" s="49"/>
      <c r="AL493" s="49"/>
      <c r="AM493" s="49"/>
      <c r="AN493" s="49"/>
      <c r="AO493" s="49"/>
      <c r="AP493" s="49"/>
    </row>
    <row r="494" spans="1:44" x14ac:dyDescent="0.25">
      <c r="A494" s="11" t="s">
        <v>210</v>
      </c>
      <c r="B494" s="37">
        <f>SUM(D495:CO495)</f>
        <v>2082194</v>
      </c>
      <c r="C494" s="61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  <c r="AO494" s="49"/>
      <c r="AP494" s="49"/>
    </row>
    <row r="495" spans="1:44" x14ac:dyDescent="0.25">
      <c r="A495" s="34" t="s">
        <v>211</v>
      </c>
      <c r="C495" s="60">
        <f t="shared" ref="C495" si="73">SUM(D495:AP495)</f>
        <v>2082194</v>
      </c>
      <c r="D495" s="49">
        <v>3203</v>
      </c>
      <c r="E495" s="49">
        <v>6802</v>
      </c>
      <c r="F495" s="49">
        <v>53800</v>
      </c>
      <c r="G495" s="49">
        <v>20264</v>
      </c>
      <c r="H495" s="49">
        <v>23726</v>
      </c>
      <c r="I495" s="49">
        <v>127848</v>
      </c>
      <c r="J495" s="49">
        <v>1497</v>
      </c>
      <c r="K495" s="49">
        <v>28954</v>
      </c>
      <c r="L495" s="49">
        <v>10093</v>
      </c>
      <c r="M495" s="49">
        <v>2081</v>
      </c>
      <c r="N495" s="49">
        <v>16154</v>
      </c>
      <c r="O495" s="49">
        <v>855</v>
      </c>
      <c r="P495" s="49">
        <v>17966</v>
      </c>
      <c r="Q495" s="49">
        <v>19238</v>
      </c>
      <c r="R495" s="49">
        <v>27052</v>
      </c>
      <c r="S495" s="49">
        <v>12362</v>
      </c>
      <c r="T495" s="49">
        <v>609631</v>
      </c>
      <c r="U495" s="49">
        <v>89009</v>
      </c>
      <c r="V495" s="49">
        <v>11174</v>
      </c>
      <c r="W495" s="49">
        <v>6196</v>
      </c>
      <c r="X495" s="49">
        <v>21611</v>
      </c>
      <c r="Y495" s="49">
        <v>4061</v>
      </c>
      <c r="Z495" s="49">
        <v>19378</v>
      </c>
      <c r="AA495" s="49">
        <v>10011</v>
      </c>
      <c r="AB495" s="49">
        <v>6979</v>
      </c>
      <c r="AC495" s="49">
        <v>4217</v>
      </c>
      <c r="AD495" s="49">
        <v>249266</v>
      </c>
      <c r="AE495" s="49">
        <v>6259</v>
      </c>
      <c r="AF495" s="49">
        <v>36039</v>
      </c>
      <c r="AG495" s="49">
        <v>3374</v>
      </c>
      <c r="AH495" s="49">
        <v>236247</v>
      </c>
      <c r="AI495" s="49">
        <v>151902</v>
      </c>
      <c r="AJ495" s="49">
        <v>14192</v>
      </c>
      <c r="AK495" s="49">
        <v>82685</v>
      </c>
      <c r="AL495" s="49">
        <v>1322</v>
      </c>
      <c r="AM495" s="49">
        <v>16688</v>
      </c>
      <c r="AN495" s="49">
        <v>63218</v>
      </c>
      <c r="AO495" s="49">
        <v>11113</v>
      </c>
      <c r="AP495" s="49">
        <v>55727</v>
      </c>
    </row>
    <row r="496" spans="1:44" x14ac:dyDescent="0.25">
      <c r="A496" t="s">
        <v>42</v>
      </c>
      <c r="C496" s="1">
        <f>SUM(D496:AP496)</f>
        <v>32568</v>
      </c>
      <c r="D496" s="49">
        <v>49</v>
      </c>
      <c r="E496" s="49">
        <v>71</v>
      </c>
      <c r="F496" s="49">
        <v>1056</v>
      </c>
      <c r="G496" s="49">
        <v>251</v>
      </c>
      <c r="H496" s="49">
        <v>275</v>
      </c>
      <c r="I496" s="49">
        <v>3787</v>
      </c>
      <c r="J496" s="49">
        <v>17</v>
      </c>
      <c r="K496" s="49">
        <v>686</v>
      </c>
      <c r="L496" s="49">
        <v>157</v>
      </c>
      <c r="M496" s="49">
        <v>30</v>
      </c>
      <c r="N496" s="49">
        <v>484</v>
      </c>
      <c r="O496" s="49">
        <v>14</v>
      </c>
      <c r="P496" s="49">
        <v>220</v>
      </c>
      <c r="Q496" s="49">
        <v>269</v>
      </c>
      <c r="R496" s="49">
        <v>381</v>
      </c>
      <c r="S496" s="49">
        <v>174</v>
      </c>
      <c r="T496" s="49">
        <v>7748</v>
      </c>
      <c r="U496" s="49">
        <v>1541</v>
      </c>
      <c r="V496" s="49">
        <v>134</v>
      </c>
      <c r="W496" s="49">
        <v>80</v>
      </c>
      <c r="X496" s="49">
        <v>213</v>
      </c>
      <c r="Y496" s="49">
        <v>49</v>
      </c>
      <c r="Z496" s="49">
        <v>309</v>
      </c>
      <c r="AA496" s="49">
        <v>140</v>
      </c>
      <c r="AB496" s="49">
        <v>106</v>
      </c>
      <c r="AC496" s="49">
        <v>68</v>
      </c>
      <c r="AD496" s="49">
        <v>3121</v>
      </c>
      <c r="AE496" s="49">
        <v>88</v>
      </c>
      <c r="AF496" s="49">
        <v>514</v>
      </c>
      <c r="AG496" s="49">
        <v>80</v>
      </c>
      <c r="AH496" s="49">
        <v>3549</v>
      </c>
      <c r="AI496" s="49">
        <v>2943</v>
      </c>
      <c r="AJ496" s="49">
        <v>207</v>
      </c>
      <c r="AK496" s="49">
        <v>1291</v>
      </c>
      <c r="AL496" s="49">
        <v>21</v>
      </c>
      <c r="AM496" s="49">
        <v>296</v>
      </c>
      <c r="AN496" s="49">
        <v>688</v>
      </c>
      <c r="AO496" s="49">
        <v>194</v>
      </c>
      <c r="AP496" s="49">
        <v>1267</v>
      </c>
    </row>
    <row r="497" spans="1:44" x14ac:dyDescent="0.25">
      <c r="A497" t="s">
        <v>43</v>
      </c>
      <c r="C497" s="60">
        <f>SUM(D497:AP497)</f>
        <v>171</v>
      </c>
      <c r="D497" s="46">
        <v>0</v>
      </c>
      <c r="E497" s="46">
        <v>0</v>
      </c>
      <c r="F497" s="49">
        <v>6</v>
      </c>
      <c r="G497" s="49">
        <v>3</v>
      </c>
      <c r="H497" s="49">
        <v>5</v>
      </c>
      <c r="I497" s="49">
        <v>7</v>
      </c>
      <c r="J497" s="49">
        <v>2</v>
      </c>
      <c r="K497" s="49">
        <v>1</v>
      </c>
      <c r="L497" s="49">
        <v>2</v>
      </c>
      <c r="M497" s="49">
        <v>2</v>
      </c>
      <c r="N497" s="49">
        <v>6</v>
      </c>
      <c r="O497" s="46">
        <v>0</v>
      </c>
      <c r="P497" s="49">
        <v>2</v>
      </c>
      <c r="Q497" s="49">
        <v>6</v>
      </c>
      <c r="R497" s="49">
        <v>2</v>
      </c>
      <c r="S497" s="46">
        <v>0</v>
      </c>
      <c r="T497" s="49">
        <v>38</v>
      </c>
      <c r="U497" s="49">
        <v>3</v>
      </c>
      <c r="V497" s="46">
        <v>0</v>
      </c>
      <c r="W497" s="46">
        <v>0</v>
      </c>
      <c r="X497" s="49">
        <v>3</v>
      </c>
      <c r="Y497" s="46">
        <v>0</v>
      </c>
      <c r="Z497" s="49">
        <v>3</v>
      </c>
      <c r="AA497" s="49">
        <v>4</v>
      </c>
      <c r="AB497" s="49">
        <v>3</v>
      </c>
      <c r="AC497" s="46">
        <v>0</v>
      </c>
      <c r="AD497" s="49">
        <v>20</v>
      </c>
      <c r="AE497" s="46">
        <v>0</v>
      </c>
      <c r="AF497" s="49">
        <v>2</v>
      </c>
      <c r="AG497" s="46">
        <v>0</v>
      </c>
      <c r="AH497" s="49">
        <v>17</v>
      </c>
      <c r="AI497" s="49">
        <v>3</v>
      </c>
      <c r="AJ497" s="49">
        <v>6</v>
      </c>
      <c r="AK497" s="49">
        <v>13</v>
      </c>
      <c r="AL497" s="46">
        <v>0</v>
      </c>
      <c r="AM497" s="49">
        <v>2</v>
      </c>
      <c r="AN497" s="49">
        <v>2</v>
      </c>
      <c r="AO497" s="49">
        <v>1</v>
      </c>
      <c r="AP497" s="49">
        <v>7</v>
      </c>
    </row>
    <row r="498" spans="1:44" x14ac:dyDescent="0.25">
      <c r="A498" t="s">
        <v>44</v>
      </c>
      <c r="C498" s="60">
        <f>SUM(D498:AP498)</f>
        <v>1058006</v>
      </c>
      <c r="D498" s="49">
        <v>1640</v>
      </c>
      <c r="E498" s="49">
        <v>3201</v>
      </c>
      <c r="F498" s="49">
        <v>26018</v>
      </c>
      <c r="G498" s="49">
        <v>12291</v>
      </c>
      <c r="H498" s="49">
        <v>14731</v>
      </c>
      <c r="I498" s="49">
        <v>61860</v>
      </c>
      <c r="J498" s="49">
        <v>796</v>
      </c>
      <c r="K498" s="49">
        <v>15865</v>
      </c>
      <c r="L498" s="49">
        <v>5016</v>
      </c>
      <c r="M498" s="49">
        <v>1433</v>
      </c>
      <c r="N498" s="49">
        <v>6451</v>
      </c>
      <c r="O498" s="49">
        <v>426</v>
      </c>
      <c r="P498" s="49">
        <v>9910</v>
      </c>
      <c r="Q498" s="49">
        <v>9750</v>
      </c>
      <c r="R498" s="49">
        <v>15227</v>
      </c>
      <c r="S498" s="49">
        <v>7568</v>
      </c>
      <c r="T498" s="49">
        <v>360960</v>
      </c>
      <c r="U498" s="49">
        <v>34798</v>
      </c>
      <c r="V498" s="49">
        <v>7171</v>
      </c>
      <c r="W498" s="49">
        <v>4229</v>
      </c>
      <c r="X498" s="49">
        <v>12916</v>
      </c>
      <c r="Y498" s="49">
        <v>1863</v>
      </c>
      <c r="Z498" s="49">
        <v>9023</v>
      </c>
      <c r="AA498" s="49">
        <v>7022</v>
      </c>
      <c r="AB498" s="49">
        <v>3686</v>
      </c>
      <c r="AC498" s="49">
        <v>2547</v>
      </c>
      <c r="AD498" s="49">
        <v>97069</v>
      </c>
      <c r="AE498" s="49">
        <v>4397</v>
      </c>
      <c r="AF498" s="49">
        <v>19707</v>
      </c>
      <c r="AG498" s="49">
        <v>2128</v>
      </c>
      <c r="AH498" s="49">
        <v>94851</v>
      </c>
      <c r="AI498" s="49">
        <v>72444</v>
      </c>
      <c r="AJ498" s="49">
        <v>8361</v>
      </c>
      <c r="AK498" s="49">
        <v>44663</v>
      </c>
      <c r="AL498" s="49">
        <v>1003</v>
      </c>
      <c r="AM498" s="49">
        <v>8626</v>
      </c>
      <c r="AN498" s="49">
        <v>40819</v>
      </c>
      <c r="AO498" s="49">
        <v>6121</v>
      </c>
      <c r="AP498" s="49">
        <v>21419</v>
      </c>
    </row>
    <row r="499" spans="1:44" x14ac:dyDescent="0.25">
      <c r="A499" s="4" t="s">
        <v>45</v>
      </c>
      <c r="C499" s="1">
        <f>SUM(C496,C498)</f>
        <v>1090574</v>
      </c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49"/>
      <c r="Z499" s="49"/>
      <c r="AA499" s="49"/>
      <c r="AB499" s="49"/>
      <c r="AC499" s="49"/>
      <c r="AD499" s="49"/>
      <c r="AE499" s="49"/>
      <c r="AF499" s="49"/>
      <c r="AG499" s="49"/>
      <c r="AH499" s="49"/>
      <c r="AI499" s="49"/>
      <c r="AJ499" s="49"/>
      <c r="AK499" s="49"/>
      <c r="AL499" s="49"/>
      <c r="AM499" s="49"/>
      <c r="AN499" s="49"/>
      <c r="AO499" s="49"/>
      <c r="AP499" s="49"/>
    </row>
    <row r="500" spans="1:44" x14ac:dyDescent="0.25">
      <c r="A500" s="12" t="s">
        <v>212</v>
      </c>
      <c r="B500" s="68">
        <f>SUM(C501-0)</f>
        <v>1355144</v>
      </c>
      <c r="C500" s="61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  <c r="W500" s="49"/>
      <c r="X500" s="49"/>
      <c r="Y500" s="49"/>
      <c r="Z500" s="49"/>
      <c r="AA500" s="49"/>
      <c r="AB500" s="49"/>
      <c r="AC500" s="49"/>
      <c r="AD500" s="49"/>
      <c r="AE500" s="49"/>
      <c r="AF500" s="49"/>
      <c r="AG500" s="49"/>
      <c r="AH500" s="49"/>
      <c r="AI500" s="49"/>
      <c r="AJ500" s="49"/>
      <c r="AK500" s="49"/>
      <c r="AL500" s="49"/>
      <c r="AM500" s="49"/>
      <c r="AN500" s="49"/>
      <c r="AO500" s="49"/>
      <c r="AP500" s="49"/>
      <c r="AR500" s="29"/>
    </row>
    <row r="501" spans="1:44" x14ac:dyDescent="0.25">
      <c r="A501" s="34" t="s">
        <v>213</v>
      </c>
      <c r="C501" s="60">
        <f t="shared" ref="C501:C502" si="74">SUM(D501:AP501)</f>
        <v>1355144</v>
      </c>
      <c r="D501" s="49">
        <v>1577</v>
      </c>
      <c r="E501" s="49">
        <v>3682</v>
      </c>
      <c r="F501" s="49">
        <v>26926</v>
      </c>
      <c r="G501" s="49">
        <v>10670</v>
      </c>
      <c r="H501" s="49">
        <v>15850</v>
      </c>
      <c r="I501" s="49">
        <v>77282</v>
      </c>
      <c r="J501" s="49">
        <v>764</v>
      </c>
      <c r="K501" s="49">
        <v>18250</v>
      </c>
      <c r="L501" s="49">
        <v>5060</v>
      </c>
      <c r="M501" s="49">
        <v>1137</v>
      </c>
      <c r="N501" s="49">
        <v>7695</v>
      </c>
      <c r="O501" s="49">
        <v>381</v>
      </c>
      <c r="P501" s="49">
        <v>9117</v>
      </c>
      <c r="Q501" s="49">
        <v>12687</v>
      </c>
      <c r="R501" s="49">
        <v>16589</v>
      </c>
      <c r="S501" s="49">
        <v>10168</v>
      </c>
      <c r="T501" s="49">
        <v>474804</v>
      </c>
      <c r="U501" s="49">
        <v>57434</v>
      </c>
      <c r="V501" s="49">
        <v>5923</v>
      </c>
      <c r="W501" s="49">
        <v>3691</v>
      </c>
      <c r="X501" s="49">
        <v>11152</v>
      </c>
      <c r="Y501" s="49">
        <v>1794</v>
      </c>
      <c r="Z501" s="49">
        <v>11517</v>
      </c>
      <c r="AA501" s="49">
        <v>6326</v>
      </c>
      <c r="AB501" s="49">
        <v>4571</v>
      </c>
      <c r="AC501" s="49">
        <v>2269</v>
      </c>
      <c r="AD501" s="49">
        <v>143867</v>
      </c>
      <c r="AE501" s="49">
        <v>5538</v>
      </c>
      <c r="AF501" s="49">
        <v>23043</v>
      </c>
      <c r="AG501" s="49">
        <v>2101</v>
      </c>
      <c r="AH501" s="49">
        <v>141953</v>
      </c>
      <c r="AI501" s="49">
        <v>89086</v>
      </c>
      <c r="AJ501" s="49">
        <v>7549</v>
      </c>
      <c r="AK501" s="49">
        <v>55041</v>
      </c>
      <c r="AL501" s="49">
        <v>866</v>
      </c>
      <c r="AM501" s="49">
        <v>9588</v>
      </c>
      <c r="AN501" s="49">
        <v>42476</v>
      </c>
      <c r="AO501" s="49">
        <v>6577</v>
      </c>
      <c r="AP501" s="49">
        <v>30143</v>
      </c>
    </row>
    <row r="502" spans="1:44" x14ac:dyDescent="0.25">
      <c r="A502" s="3" t="s">
        <v>214</v>
      </c>
      <c r="B502" s="37"/>
      <c r="C502" s="60">
        <f t="shared" si="74"/>
        <v>1097846</v>
      </c>
      <c r="D502" s="49">
        <v>2112</v>
      </c>
      <c r="E502" s="49">
        <v>3882</v>
      </c>
      <c r="F502" s="49">
        <v>36781</v>
      </c>
      <c r="G502" s="49">
        <v>13517</v>
      </c>
      <c r="H502" s="49">
        <v>13801</v>
      </c>
      <c r="I502" s="49">
        <v>71177</v>
      </c>
      <c r="J502" s="49">
        <v>944</v>
      </c>
      <c r="K502" s="49">
        <v>16632</v>
      </c>
      <c r="L502" s="49">
        <v>6783</v>
      </c>
      <c r="M502" s="49">
        <v>1428</v>
      </c>
      <c r="N502" s="49">
        <v>10976</v>
      </c>
      <c r="O502" s="49">
        <v>574</v>
      </c>
      <c r="P502" s="49">
        <v>12371</v>
      </c>
      <c r="Q502" s="49">
        <v>10029</v>
      </c>
      <c r="R502" s="49">
        <v>15060</v>
      </c>
      <c r="S502" s="49">
        <v>5572</v>
      </c>
      <c r="T502" s="49">
        <v>262004</v>
      </c>
      <c r="U502" s="49">
        <v>44671</v>
      </c>
      <c r="V502" s="49">
        <v>7589</v>
      </c>
      <c r="W502" s="49">
        <v>3830</v>
      </c>
      <c r="X502" s="49">
        <v>15103</v>
      </c>
      <c r="Y502" s="49">
        <v>2807</v>
      </c>
      <c r="Z502" s="49">
        <v>11072</v>
      </c>
      <c r="AA502" s="49">
        <v>6466</v>
      </c>
      <c r="AB502" s="49">
        <v>3581</v>
      </c>
      <c r="AC502" s="49">
        <v>2839</v>
      </c>
      <c r="AD502" s="49">
        <v>133470</v>
      </c>
      <c r="AE502" s="49">
        <v>2797</v>
      </c>
      <c r="AF502" s="49">
        <v>20319</v>
      </c>
      <c r="AG502" s="49">
        <v>2032</v>
      </c>
      <c r="AH502" s="49">
        <v>127096</v>
      </c>
      <c r="AI502" s="49">
        <v>88003</v>
      </c>
      <c r="AJ502" s="49">
        <v>9671</v>
      </c>
      <c r="AK502" s="49">
        <v>45648</v>
      </c>
      <c r="AL502" s="49">
        <v>772</v>
      </c>
      <c r="AM502" s="49">
        <v>9861</v>
      </c>
      <c r="AN502" s="49">
        <v>37267</v>
      </c>
      <c r="AO502" s="49">
        <v>6172</v>
      </c>
      <c r="AP502" s="49">
        <v>33137</v>
      </c>
    </row>
    <row r="503" spans="1:44" x14ac:dyDescent="0.25">
      <c r="A503" t="s">
        <v>42</v>
      </c>
      <c r="C503" s="1">
        <f>SUM(D503:AP503)</f>
        <v>13457</v>
      </c>
      <c r="D503" s="49">
        <v>16</v>
      </c>
      <c r="E503" s="49">
        <v>40</v>
      </c>
      <c r="F503" s="49">
        <v>360</v>
      </c>
      <c r="G503" s="49">
        <v>99</v>
      </c>
      <c r="H503" s="49">
        <v>95</v>
      </c>
      <c r="I503" s="49">
        <v>865</v>
      </c>
      <c r="J503" s="49">
        <v>4</v>
      </c>
      <c r="K503" s="49">
        <v>290</v>
      </c>
      <c r="L503" s="49">
        <v>51</v>
      </c>
      <c r="M503" s="49">
        <v>17</v>
      </c>
      <c r="N503" s="49">
        <v>341</v>
      </c>
      <c r="O503" s="49">
        <v>5</v>
      </c>
      <c r="P503" s="49">
        <v>103</v>
      </c>
      <c r="Q503" s="49">
        <v>106</v>
      </c>
      <c r="R503" s="49">
        <v>162</v>
      </c>
      <c r="S503" s="49">
        <v>71</v>
      </c>
      <c r="T503" s="49">
        <v>3504</v>
      </c>
      <c r="U503" s="49">
        <v>735</v>
      </c>
      <c r="V503" s="49">
        <v>53</v>
      </c>
      <c r="W503" s="49">
        <v>25</v>
      </c>
      <c r="X503" s="49">
        <v>75</v>
      </c>
      <c r="Y503" s="49">
        <v>18</v>
      </c>
      <c r="Z503" s="49">
        <v>131</v>
      </c>
      <c r="AA503" s="49">
        <v>49</v>
      </c>
      <c r="AB503" s="49">
        <v>48</v>
      </c>
      <c r="AC503" s="49">
        <v>41</v>
      </c>
      <c r="AD503" s="49">
        <v>1484</v>
      </c>
      <c r="AE503" s="49">
        <v>49</v>
      </c>
      <c r="AF503" s="49">
        <v>191</v>
      </c>
      <c r="AG503" s="49">
        <v>15</v>
      </c>
      <c r="AH503" s="49">
        <v>1593</v>
      </c>
      <c r="AI503" s="49">
        <v>1282</v>
      </c>
      <c r="AJ503" s="49">
        <v>72</v>
      </c>
      <c r="AK503" s="49">
        <v>517</v>
      </c>
      <c r="AL503" s="49">
        <v>5</v>
      </c>
      <c r="AM503" s="49">
        <v>128</v>
      </c>
      <c r="AN503" s="49">
        <v>232</v>
      </c>
      <c r="AO503" s="49">
        <v>99</v>
      </c>
      <c r="AP503" s="49">
        <v>486</v>
      </c>
    </row>
    <row r="504" spans="1:44" x14ac:dyDescent="0.25">
      <c r="A504" t="s">
        <v>43</v>
      </c>
      <c r="C504" s="60">
        <f>SUM(D504:AP504)</f>
        <v>536</v>
      </c>
      <c r="D504" s="46">
        <v>0</v>
      </c>
      <c r="E504" s="46">
        <v>0</v>
      </c>
      <c r="F504" s="49">
        <v>7</v>
      </c>
      <c r="G504" s="49">
        <v>3</v>
      </c>
      <c r="H504" s="49">
        <v>9</v>
      </c>
      <c r="I504" s="49">
        <v>15</v>
      </c>
      <c r="J504" s="49">
        <v>4</v>
      </c>
      <c r="K504" s="49">
        <v>7</v>
      </c>
      <c r="L504" s="49">
        <v>5</v>
      </c>
      <c r="M504" s="49">
        <v>3</v>
      </c>
      <c r="N504" s="49">
        <v>13</v>
      </c>
      <c r="O504" s="49">
        <v>1</v>
      </c>
      <c r="P504" s="49">
        <v>3</v>
      </c>
      <c r="Q504" s="49">
        <v>6</v>
      </c>
      <c r="R504" s="49">
        <v>6</v>
      </c>
      <c r="S504" s="49">
        <v>1</v>
      </c>
      <c r="T504" s="49">
        <v>129</v>
      </c>
      <c r="U504" s="49">
        <v>24</v>
      </c>
      <c r="V504" s="49">
        <v>1</v>
      </c>
      <c r="W504" s="46">
        <v>0</v>
      </c>
      <c r="X504" s="49">
        <v>9</v>
      </c>
      <c r="Y504" s="46">
        <v>0</v>
      </c>
      <c r="Z504" s="49">
        <v>24</v>
      </c>
      <c r="AA504" s="49">
        <v>7</v>
      </c>
      <c r="AB504" s="49">
        <v>4</v>
      </c>
      <c r="AC504" s="46">
        <v>0</v>
      </c>
      <c r="AD504" s="43">
        <v>65</v>
      </c>
      <c r="AE504" s="49">
        <v>1</v>
      </c>
      <c r="AF504" s="49">
        <v>9</v>
      </c>
      <c r="AG504" s="46">
        <v>0</v>
      </c>
      <c r="AH504" s="49">
        <v>72</v>
      </c>
      <c r="AI504" s="49">
        <v>23</v>
      </c>
      <c r="AJ504" s="49">
        <v>3</v>
      </c>
      <c r="AK504" s="49">
        <v>39</v>
      </c>
      <c r="AL504" s="46">
        <v>0</v>
      </c>
      <c r="AM504" s="49">
        <v>8</v>
      </c>
      <c r="AN504" s="49">
        <v>21</v>
      </c>
      <c r="AO504" s="49">
        <v>1</v>
      </c>
      <c r="AP504" s="49">
        <v>13</v>
      </c>
    </row>
    <row r="505" spans="1:44" x14ac:dyDescent="0.25">
      <c r="A505" t="s">
        <v>44</v>
      </c>
      <c r="C505" s="60">
        <f>SUM(D505:AP505)</f>
        <v>705956</v>
      </c>
      <c r="D505" s="49">
        <v>1187</v>
      </c>
      <c r="E505" s="49">
        <v>2470</v>
      </c>
      <c r="F505" s="49">
        <v>16806</v>
      </c>
      <c r="G505" s="49">
        <v>8520</v>
      </c>
      <c r="H505" s="49">
        <v>8982</v>
      </c>
      <c r="I505" s="49">
        <v>44163</v>
      </c>
      <c r="J505" s="49">
        <v>596</v>
      </c>
      <c r="K505" s="49">
        <v>10327</v>
      </c>
      <c r="L505" s="49">
        <v>3369</v>
      </c>
      <c r="M505" s="49">
        <v>961</v>
      </c>
      <c r="N505" s="49">
        <v>4070</v>
      </c>
      <c r="O505" s="49">
        <v>334</v>
      </c>
      <c r="P505" s="49">
        <v>6504</v>
      </c>
      <c r="Q505" s="49">
        <v>6435</v>
      </c>
      <c r="R505" s="49">
        <v>10845</v>
      </c>
      <c r="S505" s="49">
        <v>4292</v>
      </c>
      <c r="T505" s="49">
        <v>237936</v>
      </c>
      <c r="U505" s="49">
        <v>22487</v>
      </c>
      <c r="V505" s="49">
        <v>4913</v>
      </c>
      <c r="W505" s="49">
        <v>2959</v>
      </c>
      <c r="X505" s="49">
        <v>8404</v>
      </c>
      <c r="Y505" s="49">
        <v>1354</v>
      </c>
      <c r="Z505" s="49">
        <v>5969</v>
      </c>
      <c r="AA505" s="49">
        <v>4329</v>
      </c>
      <c r="AB505" s="49">
        <v>2570</v>
      </c>
      <c r="AC505" s="49">
        <v>1683</v>
      </c>
      <c r="AD505" s="43">
        <v>70590</v>
      </c>
      <c r="AE505" s="49">
        <v>2359</v>
      </c>
      <c r="AF505" s="49">
        <v>12700</v>
      </c>
      <c r="AG505" s="49">
        <v>1434</v>
      </c>
      <c r="AH505" s="49">
        <v>63950</v>
      </c>
      <c r="AI505" s="49">
        <v>48898</v>
      </c>
      <c r="AJ505" s="49">
        <v>5471</v>
      </c>
      <c r="AK505" s="49">
        <v>27407</v>
      </c>
      <c r="AL505" s="49">
        <v>703</v>
      </c>
      <c r="AM505" s="49">
        <v>6027</v>
      </c>
      <c r="AN505" s="49">
        <v>24731</v>
      </c>
      <c r="AO505" s="49">
        <v>4580</v>
      </c>
      <c r="AP505" s="49">
        <v>14641</v>
      </c>
    </row>
    <row r="506" spans="1:44" x14ac:dyDescent="0.25">
      <c r="A506" s="4" t="s">
        <v>45</v>
      </c>
      <c r="C506" s="1">
        <f>SUM(C503,C505)</f>
        <v>719413</v>
      </c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  <c r="W506" s="49"/>
      <c r="X506" s="49"/>
      <c r="Y506" s="49"/>
      <c r="Z506" s="49"/>
      <c r="AA506" s="49"/>
      <c r="AB506" s="49"/>
      <c r="AC506" s="49"/>
      <c r="AD506" s="49"/>
      <c r="AE506" s="49"/>
      <c r="AF506" s="49"/>
      <c r="AG506" s="49"/>
      <c r="AH506" s="49"/>
      <c r="AI506" s="49"/>
      <c r="AJ506" s="49"/>
      <c r="AK506" s="49"/>
      <c r="AL506" s="49"/>
      <c r="AM506" s="49"/>
      <c r="AN506" s="49"/>
      <c r="AO506" s="49"/>
      <c r="AP506" s="49"/>
    </row>
    <row r="507" spans="1:44" x14ac:dyDescent="0.25">
      <c r="A507" s="26" t="s">
        <v>266</v>
      </c>
      <c r="B507" s="37">
        <f>SUM(C508)</f>
        <v>132652</v>
      </c>
      <c r="C507" s="61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  <c r="W507" s="49"/>
      <c r="X507" s="49"/>
      <c r="Y507" s="49"/>
      <c r="Z507" s="49"/>
      <c r="AA507" s="49"/>
      <c r="AB507" s="49"/>
      <c r="AC507" s="49"/>
      <c r="AD507" s="49"/>
      <c r="AE507" s="49"/>
      <c r="AF507" s="49"/>
      <c r="AG507" s="49"/>
      <c r="AH507" s="49"/>
      <c r="AI507" s="49"/>
      <c r="AJ507" s="49"/>
      <c r="AK507" s="49"/>
      <c r="AL507" s="49"/>
      <c r="AM507" s="49"/>
      <c r="AN507" s="49"/>
      <c r="AO507" s="49"/>
      <c r="AP507" s="49"/>
      <c r="AR507" s="29"/>
    </row>
    <row r="508" spans="1:44" x14ac:dyDescent="0.25">
      <c r="A508" s="34" t="s">
        <v>267</v>
      </c>
      <c r="C508" s="60">
        <f>SUM(D508:AP508)</f>
        <v>132652</v>
      </c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>
        <v>26553</v>
      </c>
      <c r="S508" s="49"/>
      <c r="T508" s="49"/>
      <c r="U508" s="49">
        <v>0</v>
      </c>
      <c r="V508" s="49"/>
      <c r="W508" s="49"/>
      <c r="X508" s="49"/>
      <c r="Y508" s="49"/>
      <c r="Z508" s="49"/>
      <c r="AA508" s="49"/>
      <c r="AB508" s="49"/>
      <c r="AC508" s="49"/>
      <c r="AD508" s="49"/>
      <c r="AE508" s="49">
        <v>6179</v>
      </c>
      <c r="AF508" s="49">
        <v>35714</v>
      </c>
      <c r="AG508" s="49"/>
      <c r="AH508" s="49"/>
      <c r="AI508" s="49"/>
      <c r="AJ508" s="49"/>
      <c r="AK508" s="49"/>
      <c r="AL508" s="49"/>
      <c r="AM508" s="49"/>
      <c r="AN508" s="49">
        <v>64206</v>
      </c>
      <c r="AO508" s="49"/>
      <c r="AP508" s="49"/>
    </row>
    <row r="509" spans="1:44" x14ac:dyDescent="0.25">
      <c r="A509" t="s">
        <v>42</v>
      </c>
      <c r="C509" s="1">
        <f>SUM(D509:AP509)</f>
        <v>1595</v>
      </c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>
        <v>319</v>
      </c>
      <c r="S509" s="49"/>
      <c r="T509" s="49"/>
      <c r="U509" s="49">
        <v>0</v>
      </c>
      <c r="V509" s="49"/>
      <c r="W509" s="49"/>
      <c r="X509" s="49"/>
      <c r="Y509" s="49"/>
      <c r="Z509" s="49"/>
      <c r="AA509" s="49"/>
      <c r="AB509" s="49"/>
      <c r="AC509" s="49"/>
      <c r="AD509" s="49"/>
      <c r="AE509" s="49">
        <v>85</v>
      </c>
      <c r="AF509" s="49">
        <v>443</v>
      </c>
      <c r="AG509" s="49"/>
      <c r="AH509" s="49"/>
      <c r="AI509" s="49"/>
      <c r="AJ509" s="49"/>
      <c r="AK509" s="49">
        <v>0</v>
      </c>
      <c r="AL509" s="49"/>
      <c r="AM509" s="49"/>
      <c r="AN509" s="49">
        <v>748</v>
      </c>
      <c r="AO509" s="49"/>
      <c r="AP509" s="49"/>
    </row>
    <row r="510" spans="1:44" x14ac:dyDescent="0.25">
      <c r="A510" t="s">
        <v>43</v>
      </c>
      <c r="C510" s="60">
        <f>SUM(D510:AP510)</f>
        <v>11</v>
      </c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>
        <v>4</v>
      </c>
      <c r="S510" s="49"/>
      <c r="T510" s="49"/>
      <c r="U510" s="49">
        <v>0</v>
      </c>
      <c r="V510" s="49"/>
      <c r="W510" s="49"/>
      <c r="X510" s="49"/>
      <c r="Y510" s="49"/>
      <c r="Z510" s="49"/>
      <c r="AA510" s="49"/>
      <c r="AB510" s="49"/>
      <c r="AC510" s="49"/>
      <c r="AD510" s="49"/>
      <c r="AE510" s="49">
        <v>1</v>
      </c>
      <c r="AF510" s="49">
        <v>3</v>
      </c>
      <c r="AG510" s="49"/>
      <c r="AH510" s="49"/>
      <c r="AI510" s="49"/>
      <c r="AJ510" s="49"/>
      <c r="AK510" s="49"/>
      <c r="AL510" s="49"/>
      <c r="AM510" s="49"/>
      <c r="AN510" s="49">
        <v>3</v>
      </c>
      <c r="AO510" s="49"/>
      <c r="AP510" s="49"/>
    </row>
    <row r="511" spans="1:44" x14ac:dyDescent="0.25">
      <c r="A511" t="s">
        <v>44</v>
      </c>
      <c r="C511" s="60">
        <f>SUM(D511:AP511)</f>
        <v>120437</v>
      </c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>
        <v>15786</v>
      </c>
      <c r="S511" s="49"/>
      <c r="T511" s="49"/>
      <c r="U511" s="49">
        <v>0</v>
      </c>
      <c r="V511" s="49"/>
      <c r="W511" s="49"/>
      <c r="X511" s="49"/>
      <c r="Y511" s="49"/>
      <c r="Z511" s="49"/>
      <c r="AA511" s="49"/>
      <c r="AB511" s="49"/>
      <c r="AC511" s="49"/>
      <c r="AD511" s="49"/>
      <c r="AE511" s="49">
        <v>44779</v>
      </c>
      <c r="AF511" s="49">
        <v>20102</v>
      </c>
      <c r="AG511" s="49"/>
      <c r="AH511" s="49"/>
      <c r="AI511" s="49"/>
      <c r="AJ511" s="49"/>
      <c r="AK511" s="49">
        <v>0</v>
      </c>
      <c r="AL511" s="49"/>
      <c r="AM511" s="49"/>
      <c r="AN511" s="49">
        <v>39770</v>
      </c>
      <c r="AO511" s="49"/>
      <c r="AP511" s="49"/>
    </row>
    <row r="512" spans="1:44" x14ac:dyDescent="0.25">
      <c r="A512" t="s">
        <v>45</v>
      </c>
      <c r="C512" s="1">
        <f>SUM(C509,C511)</f>
        <v>122032</v>
      </c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  <c r="W512" s="49"/>
      <c r="X512" s="49"/>
      <c r="Y512" s="49"/>
      <c r="Z512" s="49"/>
      <c r="AA512" s="49"/>
      <c r="AB512" s="49"/>
      <c r="AC512" s="49"/>
      <c r="AD512" s="49"/>
      <c r="AE512" s="49"/>
      <c r="AF512" s="49"/>
      <c r="AG512" s="49"/>
      <c r="AH512" s="49"/>
      <c r="AI512" s="49"/>
      <c r="AJ512" s="49"/>
      <c r="AK512" s="49"/>
      <c r="AL512" s="49"/>
      <c r="AM512" s="49"/>
      <c r="AN512" s="49"/>
      <c r="AO512" s="49"/>
      <c r="AP512" s="49"/>
    </row>
    <row r="513" spans="1:44" x14ac:dyDescent="0.25">
      <c r="A513" s="26" t="s">
        <v>215</v>
      </c>
      <c r="B513" s="37">
        <f>ABS(C515-C514)</f>
        <v>13054</v>
      </c>
      <c r="C513" s="61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  <c r="W513" s="49"/>
      <c r="X513" s="49"/>
      <c r="Y513" s="49"/>
      <c r="Z513" s="49"/>
      <c r="AA513" s="49"/>
      <c r="AB513" s="49"/>
      <c r="AC513" s="49"/>
      <c r="AD513" s="49"/>
      <c r="AE513" s="49"/>
      <c r="AF513" s="49"/>
      <c r="AG513" s="49"/>
      <c r="AH513" s="49"/>
      <c r="AI513" s="49"/>
      <c r="AJ513" s="49"/>
      <c r="AK513" s="49"/>
      <c r="AL513" s="49"/>
      <c r="AM513" s="49"/>
      <c r="AN513" s="49"/>
      <c r="AO513" s="49"/>
      <c r="AP513" s="49"/>
      <c r="AR513" s="29"/>
    </row>
    <row r="514" spans="1:44" x14ac:dyDescent="0.25">
      <c r="A514" t="s">
        <v>217</v>
      </c>
      <c r="C514" s="60">
        <f>SUM(D514:AP514)</f>
        <v>135034</v>
      </c>
      <c r="D514" s="49"/>
      <c r="E514" s="49"/>
      <c r="F514" s="49"/>
      <c r="G514" s="49"/>
      <c r="H514" s="49">
        <v>15136</v>
      </c>
      <c r="I514" s="49"/>
      <c r="J514" s="49"/>
      <c r="K514" s="49"/>
      <c r="L514" s="49"/>
      <c r="M514" s="49"/>
      <c r="N514" s="49"/>
      <c r="O514" s="49"/>
      <c r="P514" s="49"/>
      <c r="Q514" s="49">
        <v>11713</v>
      </c>
      <c r="R514" s="49"/>
      <c r="S514" s="49">
        <v>7984</v>
      </c>
      <c r="T514" s="49"/>
      <c r="U514" s="49">
        <v>46907</v>
      </c>
      <c r="V514" s="49"/>
      <c r="W514" s="49"/>
      <c r="X514" s="49"/>
      <c r="Y514" s="49"/>
      <c r="Z514" s="49">
        <v>11056</v>
      </c>
      <c r="AA514" s="49"/>
      <c r="AB514" s="49"/>
      <c r="AC514" s="49"/>
      <c r="AD514" s="49"/>
      <c r="AE514" s="49"/>
      <c r="AF514" s="49"/>
      <c r="AG514" s="49"/>
      <c r="AH514" s="49"/>
      <c r="AI514" s="49"/>
      <c r="AJ514" s="49"/>
      <c r="AK514" s="49">
        <v>42238</v>
      </c>
      <c r="AL514" s="49"/>
      <c r="AM514" s="49"/>
      <c r="AN514" s="49"/>
      <c r="AO514" s="49"/>
      <c r="AP514" s="49"/>
    </row>
    <row r="515" spans="1:44" x14ac:dyDescent="0.25">
      <c r="A515" s="35" t="s">
        <v>216</v>
      </c>
      <c r="B515" s="37"/>
      <c r="C515" s="60">
        <f t="shared" ref="C515" si="75">SUM(D515:AP515)</f>
        <v>148088</v>
      </c>
      <c r="D515" s="49"/>
      <c r="E515" s="49"/>
      <c r="F515" s="49"/>
      <c r="G515" s="49"/>
      <c r="H515" s="49">
        <v>13296</v>
      </c>
      <c r="I515" s="49"/>
      <c r="J515" s="49"/>
      <c r="K515" s="49"/>
      <c r="L515" s="49"/>
      <c r="M515" s="49"/>
      <c r="N515" s="49"/>
      <c r="O515" s="49"/>
      <c r="P515" s="49"/>
      <c r="Q515" s="49">
        <v>10291</v>
      </c>
      <c r="R515" s="49"/>
      <c r="S515" s="49">
        <v>7143</v>
      </c>
      <c r="T515" s="49"/>
      <c r="U515" s="49">
        <v>51089</v>
      </c>
      <c r="V515" s="49"/>
      <c r="W515" s="49"/>
      <c r="X515" s="49"/>
      <c r="Y515" s="49"/>
      <c r="Z515" s="49">
        <v>10855</v>
      </c>
      <c r="AA515" s="49"/>
      <c r="AB515" s="49"/>
      <c r="AC515" s="49"/>
      <c r="AD515" s="49"/>
      <c r="AE515" s="49"/>
      <c r="AF515" s="49"/>
      <c r="AG515" s="49"/>
      <c r="AH515" s="49"/>
      <c r="AI515" s="49"/>
      <c r="AJ515" s="49"/>
      <c r="AK515" s="49">
        <v>55414</v>
      </c>
      <c r="AL515" s="49"/>
      <c r="AM515" s="49"/>
      <c r="AN515" s="49"/>
      <c r="AO515" s="49"/>
      <c r="AP515" s="49"/>
    </row>
    <row r="516" spans="1:44" x14ac:dyDescent="0.25">
      <c r="A516" t="s">
        <v>42</v>
      </c>
      <c r="C516" s="1">
        <f>SUM(D516:AP516)</f>
        <v>1692</v>
      </c>
      <c r="D516" s="49"/>
      <c r="E516" s="49"/>
      <c r="F516" s="49"/>
      <c r="G516" s="49"/>
      <c r="H516" s="49">
        <v>108</v>
      </c>
      <c r="I516" s="49"/>
      <c r="J516" s="49"/>
      <c r="K516" s="49"/>
      <c r="L516" s="49"/>
      <c r="M516" s="49"/>
      <c r="N516" s="49"/>
      <c r="O516" s="49"/>
      <c r="P516" s="49"/>
      <c r="Q516" s="49">
        <v>123</v>
      </c>
      <c r="R516" s="49"/>
      <c r="S516" s="49">
        <v>77</v>
      </c>
      <c r="T516" s="49"/>
      <c r="U516" s="49">
        <v>732</v>
      </c>
      <c r="V516" s="49"/>
      <c r="W516" s="49"/>
      <c r="X516" s="49"/>
      <c r="Y516" s="49"/>
      <c r="Z516" s="49">
        <v>135</v>
      </c>
      <c r="AA516" s="49"/>
      <c r="AB516" s="49"/>
      <c r="AC516" s="49"/>
      <c r="AD516" s="49"/>
      <c r="AE516" s="49"/>
      <c r="AF516" s="49"/>
      <c r="AG516" s="49"/>
      <c r="AH516" s="49"/>
      <c r="AI516" s="49"/>
      <c r="AJ516" s="49"/>
      <c r="AK516" s="49">
        <v>517</v>
      </c>
      <c r="AL516" s="49"/>
      <c r="AM516" s="49"/>
      <c r="AN516" s="49"/>
      <c r="AO516" s="49"/>
      <c r="AP516" s="49"/>
    </row>
    <row r="517" spans="1:44" x14ac:dyDescent="0.25">
      <c r="A517" t="s">
        <v>43</v>
      </c>
      <c r="C517" s="60">
        <f>SUM(D517:AP517)</f>
        <v>86</v>
      </c>
      <c r="D517" s="49"/>
      <c r="E517" s="49"/>
      <c r="F517" s="49"/>
      <c r="G517" s="49"/>
      <c r="H517" s="49">
        <v>9</v>
      </c>
      <c r="I517" s="49"/>
      <c r="J517" s="49"/>
      <c r="K517" s="49"/>
      <c r="L517" s="49"/>
      <c r="M517" s="49"/>
      <c r="N517" s="49"/>
      <c r="O517" s="49"/>
      <c r="P517" s="49"/>
      <c r="Q517" s="49">
        <v>6</v>
      </c>
      <c r="R517" s="49"/>
      <c r="S517" s="49">
        <v>1</v>
      </c>
      <c r="T517" s="49"/>
      <c r="U517" s="49">
        <v>19</v>
      </c>
      <c r="V517" s="49"/>
      <c r="W517" s="49"/>
      <c r="X517" s="49"/>
      <c r="Y517" s="49"/>
      <c r="Z517" s="49">
        <v>16</v>
      </c>
      <c r="AA517" s="49"/>
      <c r="AB517" s="49"/>
      <c r="AC517" s="49"/>
      <c r="AD517" s="49"/>
      <c r="AE517" s="49"/>
      <c r="AF517" s="49"/>
      <c r="AG517" s="49"/>
      <c r="AH517" s="49"/>
      <c r="AI517" s="49"/>
      <c r="AJ517" s="49"/>
      <c r="AK517" s="49">
        <v>35</v>
      </c>
      <c r="AL517" s="49"/>
      <c r="AM517" s="49"/>
      <c r="AN517" s="49"/>
      <c r="AO517" s="49"/>
      <c r="AP517" s="49"/>
    </row>
    <row r="518" spans="1:44" x14ac:dyDescent="0.25">
      <c r="A518" t="s">
        <v>44</v>
      </c>
      <c r="C518" s="60">
        <f>SUM(D518:AP518)</f>
        <v>85920</v>
      </c>
      <c r="D518" s="49"/>
      <c r="E518" s="49"/>
      <c r="F518" s="49"/>
      <c r="G518" s="49"/>
      <c r="H518" s="49">
        <v>10188</v>
      </c>
      <c r="I518" s="49"/>
      <c r="J518" s="49"/>
      <c r="K518" s="49"/>
      <c r="L518" s="49"/>
      <c r="M518" s="49"/>
      <c r="N518" s="49"/>
      <c r="O518" s="49"/>
      <c r="P518" s="49"/>
      <c r="Q518" s="49">
        <v>7130</v>
      </c>
      <c r="R518" s="49"/>
      <c r="S518" s="49">
        <v>4899</v>
      </c>
      <c r="T518" s="49"/>
      <c r="U518" s="49">
        <v>26604</v>
      </c>
      <c r="V518" s="49"/>
      <c r="W518" s="49"/>
      <c r="X518" s="49"/>
      <c r="Y518" s="49"/>
      <c r="Z518" s="49">
        <v>6651</v>
      </c>
      <c r="AA518" s="49"/>
      <c r="AB518" s="49"/>
      <c r="AC518" s="49"/>
      <c r="AD518" s="49"/>
      <c r="AE518" s="49"/>
      <c r="AF518" s="49"/>
      <c r="AG518" s="49"/>
      <c r="AH518" s="49"/>
      <c r="AI518" s="49"/>
      <c r="AJ518" s="49"/>
      <c r="AK518" s="49">
        <v>30448</v>
      </c>
      <c r="AL518" s="49"/>
      <c r="AM518" s="49"/>
      <c r="AN518" s="49"/>
      <c r="AO518" s="49"/>
      <c r="AP518" s="49"/>
    </row>
    <row r="519" spans="1:44" x14ac:dyDescent="0.25">
      <c r="A519" t="s">
        <v>45</v>
      </c>
      <c r="C519" s="1">
        <f>SUM(C516,C518)</f>
        <v>87612</v>
      </c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  <c r="W519" s="49"/>
      <c r="X519" s="49"/>
      <c r="Y519" s="49"/>
      <c r="Z519" s="49"/>
      <c r="AA519" s="49"/>
      <c r="AB519" s="49"/>
      <c r="AC519" s="49"/>
      <c r="AD519" s="49"/>
      <c r="AE519" s="49"/>
      <c r="AF519" s="49"/>
      <c r="AG519" s="49"/>
      <c r="AH519" s="49"/>
      <c r="AI519" s="49"/>
      <c r="AJ519" s="49"/>
      <c r="AK519" s="49"/>
      <c r="AL519" s="49"/>
      <c r="AM519" s="49"/>
      <c r="AN519" s="49"/>
      <c r="AO519" s="49"/>
      <c r="AP519" s="49"/>
    </row>
    <row r="520" spans="1:44" x14ac:dyDescent="0.25">
      <c r="A520" s="27" t="s">
        <v>270</v>
      </c>
      <c r="B520" s="37">
        <f>SUM(C521-C522)</f>
        <v>185671</v>
      </c>
      <c r="C520" s="61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  <c r="W520" s="49"/>
      <c r="X520" s="49"/>
      <c r="Y520" s="49"/>
      <c r="Z520" s="49"/>
      <c r="AA520" s="49"/>
      <c r="AB520" s="49"/>
      <c r="AC520" s="49"/>
      <c r="AD520" s="49"/>
      <c r="AE520" s="49"/>
      <c r="AF520" s="49"/>
      <c r="AG520" s="49"/>
      <c r="AH520" s="49"/>
      <c r="AI520" s="49"/>
      <c r="AJ520" s="49"/>
      <c r="AK520" s="49"/>
      <c r="AL520" s="49"/>
      <c r="AM520" s="49"/>
      <c r="AN520" s="49"/>
      <c r="AO520" s="49"/>
      <c r="AP520" s="49"/>
    </row>
    <row r="521" spans="1:44" x14ac:dyDescent="0.25">
      <c r="A521" s="34" t="s">
        <v>271</v>
      </c>
      <c r="C521" s="60">
        <f t="shared" ref="C521:C522" si="76">SUM(D521:AP521)</f>
        <v>188183</v>
      </c>
      <c r="D521" s="49"/>
      <c r="E521" s="49"/>
      <c r="F521" s="49"/>
      <c r="G521" s="49"/>
      <c r="H521" s="49"/>
      <c r="I521" s="49">
        <v>124948</v>
      </c>
      <c r="J521" s="49"/>
      <c r="K521" s="49">
        <v>28911</v>
      </c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  <c r="W521" s="49"/>
      <c r="X521" s="49">
        <v>21443</v>
      </c>
      <c r="Y521" s="49"/>
      <c r="Z521" s="49"/>
      <c r="AA521" s="49"/>
      <c r="AB521" s="49">
        <v>8016</v>
      </c>
      <c r="AC521" s="49"/>
      <c r="AD521" s="49"/>
      <c r="AE521" s="49"/>
      <c r="AF521" s="49"/>
      <c r="AG521" s="49">
        <v>3334</v>
      </c>
      <c r="AH521" s="49"/>
      <c r="AI521" s="49"/>
      <c r="AJ521" s="49"/>
      <c r="AK521" s="49"/>
      <c r="AL521" s="49">
        <v>1531</v>
      </c>
      <c r="AM521" s="49"/>
      <c r="AN521" s="49"/>
      <c r="AO521" s="49"/>
      <c r="AP521" s="49"/>
    </row>
    <row r="522" spans="1:44" x14ac:dyDescent="0.25">
      <c r="A522" t="s">
        <v>42</v>
      </c>
      <c r="C522" s="1">
        <f t="shared" si="76"/>
        <v>2512</v>
      </c>
      <c r="D522" s="49"/>
      <c r="E522" s="49"/>
      <c r="F522" s="49"/>
      <c r="G522" s="49"/>
      <c r="H522" s="49"/>
      <c r="I522" s="49">
        <v>1684</v>
      </c>
      <c r="J522" s="49"/>
      <c r="K522" s="49">
        <v>507</v>
      </c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  <c r="W522" s="49"/>
      <c r="X522" s="49">
        <v>156</v>
      </c>
      <c r="Y522" s="49"/>
      <c r="Z522" s="49"/>
      <c r="AA522" s="49"/>
      <c r="AB522" s="49">
        <v>112</v>
      </c>
      <c r="AC522" s="49"/>
      <c r="AD522" s="49"/>
      <c r="AE522" s="49"/>
      <c r="AF522" s="49"/>
      <c r="AG522" s="49">
        <v>27</v>
      </c>
      <c r="AH522" s="49"/>
      <c r="AI522" s="49"/>
      <c r="AJ522" s="49"/>
      <c r="AK522" s="49"/>
      <c r="AL522" s="49">
        <v>26</v>
      </c>
      <c r="AM522" s="49"/>
      <c r="AN522" s="49"/>
      <c r="AO522" s="49"/>
      <c r="AP522" s="49"/>
    </row>
    <row r="523" spans="1:44" x14ac:dyDescent="0.25">
      <c r="A523" t="s">
        <v>43</v>
      </c>
      <c r="C523" s="60">
        <f>SUM(D523:AP523)</f>
        <v>12</v>
      </c>
      <c r="D523" s="49"/>
      <c r="E523" s="49"/>
      <c r="F523" s="49"/>
      <c r="G523" s="49"/>
      <c r="H523" s="49"/>
      <c r="I523" s="49">
        <v>7</v>
      </c>
      <c r="J523" s="49"/>
      <c r="K523" s="49">
        <v>1</v>
      </c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  <c r="W523" s="49"/>
      <c r="X523" s="49">
        <v>4</v>
      </c>
      <c r="Y523" s="49"/>
      <c r="Z523" s="49"/>
      <c r="AA523" s="49"/>
      <c r="AB523" s="46">
        <v>0</v>
      </c>
      <c r="AC523" s="49"/>
      <c r="AD523" s="49"/>
      <c r="AE523" s="49"/>
      <c r="AF523" s="49"/>
      <c r="AG523" s="46">
        <v>0</v>
      </c>
      <c r="AH523" s="49"/>
      <c r="AI523" s="49"/>
      <c r="AJ523" s="49"/>
      <c r="AK523" s="49"/>
      <c r="AL523" s="46">
        <v>0</v>
      </c>
      <c r="AM523" s="49"/>
      <c r="AN523" s="49"/>
      <c r="AO523" s="49"/>
      <c r="AP523" s="49"/>
    </row>
    <row r="524" spans="1:44" x14ac:dyDescent="0.25">
      <c r="A524" t="s">
        <v>44</v>
      </c>
      <c r="C524" s="60">
        <f>SUM(D524:AP524)</f>
        <v>101746</v>
      </c>
      <c r="D524" s="49"/>
      <c r="E524" s="49"/>
      <c r="F524" s="49"/>
      <c r="G524" s="49"/>
      <c r="H524" s="49"/>
      <c r="I524" s="49">
        <v>66863</v>
      </c>
      <c r="J524" s="49"/>
      <c r="K524" s="49">
        <v>16087</v>
      </c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  <c r="W524" s="49"/>
      <c r="X524" s="49">
        <v>13140</v>
      </c>
      <c r="Y524" s="49"/>
      <c r="Z524" s="49"/>
      <c r="AA524" s="49"/>
      <c r="AB524" s="49">
        <v>2646</v>
      </c>
      <c r="AC524" s="49"/>
      <c r="AD524" s="49"/>
      <c r="AE524" s="49"/>
      <c r="AF524" s="49"/>
      <c r="AG524" s="49">
        <v>2221</v>
      </c>
      <c r="AH524" s="49"/>
      <c r="AI524" s="49"/>
      <c r="AJ524" s="49"/>
      <c r="AK524" s="49"/>
      <c r="AL524" s="49">
        <v>789</v>
      </c>
      <c r="AM524" s="49"/>
      <c r="AN524" s="49"/>
      <c r="AO524" s="49"/>
      <c r="AP524" s="49"/>
    </row>
    <row r="525" spans="1:44" x14ac:dyDescent="0.25">
      <c r="A525" t="s">
        <v>45</v>
      </c>
      <c r="C525" s="1">
        <f>SUM(C522,C524)</f>
        <v>104258</v>
      </c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  <c r="W525" s="49"/>
      <c r="X525" s="49"/>
      <c r="Y525" s="49"/>
      <c r="Z525" s="49"/>
      <c r="AA525" s="49"/>
      <c r="AB525" s="49"/>
      <c r="AC525" s="49"/>
      <c r="AD525" s="49"/>
      <c r="AE525" s="49"/>
      <c r="AF525" s="49"/>
      <c r="AG525" s="49"/>
      <c r="AH525" s="49"/>
      <c r="AI525" s="49"/>
      <c r="AJ525" s="49"/>
      <c r="AK525" s="49"/>
      <c r="AL525" s="49"/>
      <c r="AM525" s="49"/>
      <c r="AN525" s="49"/>
      <c r="AO525" s="49"/>
      <c r="AP525" s="49"/>
    </row>
    <row r="526" spans="1:44" x14ac:dyDescent="0.25">
      <c r="A526" s="27" t="s">
        <v>268</v>
      </c>
      <c r="B526" s="37">
        <f>SUM(C527-C528)</f>
        <v>178078</v>
      </c>
      <c r="C526" s="61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  <c r="W526" s="49"/>
      <c r="X526" s="49"/>
      <c r="Y526" s="49"/>
      <c r="Z526" s="49"/>
      <c r="AA526" s="49"/>
      <c r="AB526" s="49"/>
      <c r="AC526" s="49"/>
      <c r="AD526" s="49"/>
      <c r="AE526" s="49"/>
      <c r="AF526" s="49"/>
      <c r="AG526" s="49"/>
      <c r="AH526" s="49"/>
      <c r="AI526" s="49"/>
      <c r="AJ526" s="49"/>
      <c r="AK526" s="49"/>
      <c r="AL526" s="49"/>
      <c r="AM526" s="49"/>
      <c r="AN526" s="49"/>
      <c r="AO526" s="49"/>
      <c r="AP526" s="49"/>
    </row>
    <row r="527" spans="1:44" x14ac:dyDescent="0.25">
      <c r="A527" s="34" t="s">
        <v>269</v>
      </c>
      <c r="C527" s="60">
        <f t="shared" ref="C527:C528" si="77">SUM(D527:AP527)</f>
        <v>181130</v>
      </c>
      <c r="D527" s="49"/>
      <c r="E527" s="49"/>
      <c r="F527" s="49"/>
      <c r="G527" s="49"/>
      <c r="H527" s="49"/>
      <c r="I527" s="49"/>
      <c r="J527" s="49"/>
      <c r="K527" s="49"/>
      <c r="L527" s="49"/>
      <c r="M527" s="49">
        <v>2045</v>
      </c>
      <c r="N527" s="49"/>
      <c r="O527" s="49"/>
      <c r="P527" s="49"/>
      <c r="Q527" s="49"/>
      <c r="R527" s="49"/>
      <c r="S527" s="49"/>
      <c r="T527" s="49"/>
      <c r="U527" s="49"/>
      <c r="V527" s="49"/>
      <c r="W527" s="49"/>
      <c r="X527" s="49"/>
      <c r="Y527" s="49">
        <v>3923</v>
      </c>
      <c r="Z527" s="49"/>
      <c r="AA527" s="49">
        <v>9866</v>
      </c>
      <c r="AB527" s="49"/>
      <c r="AC527" s="49">
        <v>4062</v>
      </c>
      <c r="AD527" s="49"/>
      <c r="AE527" s="49"/>
      <c r="AF527" s="49"/>
      <c r="AG527" s="49"/>
      <c r="AH527" s="49"/>
      <c r="AI527" s="49">
        <v>147346</v>
      </c>
      <c r="AJ527" s="49">
        <v>13888</v>
      </c>
      <c r="AK527" s="49"/>
      <c r="AL527" s="49"/>
      <c r="AM527" s="49"/>
      <c r="AN527" s="49"/>
      <c r="AO527" s="49"/>
      <c r="AP527" s="49"/>
    </row>
    <row r="528" spans="1:44" x14ac:dyDescent="0.25">
      <c r="A528" t="s">
        <v>42</v>
      </c>
      <c r="C528" s="1">
        <f t="shared" si="77"/>
        <v>3052</v>
      </c>
      <c r="D528" s="49"/>
      <c r="E528" s="49"/>
      <c r="F528" s="49"/>
      <c r="G528" s="49"/>
      <c r="H528" s="49"/>
      <c r="I528" s="49"/>
      <c r="J528" s="49"/>
      <c r="K528" s="49"/>
      <c r="L528" s="49"/>
      <c r="M528" s="49">
        <v>31</v>
      </c>
      <c r="N528" s="49"/>
      <c r="O528" s="49"/>
      <c r="P528" s="49"/>
      <c r="Q528" s="49"/>
      <c r="R528" s="49"/>
      <c r="S528" s="49"/>
      <c r="T528" s="49"/>
      <c r="U528" s="49"/>
      <c r="V528" s="49"/>
      <c r="W528" s="49"/>
      <c r="X528" s="49"/>
      <c r="Y528" s="49">
        <v>40</v>
      </c>
      <c r="Z528" s="49"/>
      <c r="AA528" s="49">
        <v>98</v>
      </c>
      <c r="AB528" s="49"/>
      <c r="AC528" s="49">
        <v>69</v>
      </c>
      <c r="AD528" s="49"/>
      <c r="AE528" s="49"/>
      <c r="AF528" s="49"/>
      <c r="AG528" s="49"/>
      <c r="AH528" s="49"/>
      <c r="AI528" s="49">
        <v>2652</v>
      </c>
      <c r="AJ528" s="49">
        <v>162</v>
      </c>
      <c r="AK528" s="49"/>
      <c r="AL528" s="49"/>
      <c r="AM528" s="49"/>
      <c r="AN528" s="49"/>
      <c r="AO528" s="49"/>
      <c r="AP528" s="49"/>
    </row>
    <row r="529" spans="1:44" x14ac:dyDescent="0.25">
      <c r="A529" t="s">
        <v>43</v>
      </c>
      <c r="C529" s="60">
        <f>SUM(D529:AP529)</f>
        <v>16</v>
      </c>
      <c r="D529" s="49"/>
      <c r="E529" s="49"/>
      <c r="F529" s="49"/>
      <c r="G529" s="49"/>
      <c r="H529" s="49"/>
      <c r="I529" s="49"/>
      <c r="J529" s="49"/>
      <c r="K529" s="49"/>
      <c r="L529" s="49"/>
      <c r="M529" s="49">
        <v>2</v>
      </c>
      <c r="N529" s="49"/>
      <c r="O529" s="49"/>
      <c r="P529" s="49"/>
      <c r="Q529" s="49"/>
      <c r="R529" s="49"/>
      <c r="S529" s="49"/>
      <c r="T529" s="49"/>
      <c r="U529" s="49"/>
      <c r="V529" s="49"/>
      <c r="W529" s="49"/>
      <c r="X529" s="49"/>
      <c r="Y529" s="46">
        <v>0</v>
      </c>
      <c r="Z529" s="49"/>
      <c r="AA529" s="49">
        <v>1</v>
      </c>
      <c r="AB529" s="49"/>
      <c r="AC529" s="46">
        <v>0</v>
      </c>
      <c r="AD529" s="49"/>
      <c r="AE529" s="49"/>
      <c r="AF529" s="49"/>
      <c r="AG529" s="49"/>
      <c r="AH529" s="49"/>
      <c r="AI529" s="49">
        <v>9</v>
      </c>
      <c r="AJ529" s="49">
        <v>4</v>
      </c>
      <c r="AK529" s="49"/>
      <c r="AL529" s="49"/>
      <c r="AM529" s="49"/>
      <c r="AN529" s="49"/>
      <c r="AO529" s="49"/>
      <c r="AP529" s="49"/>
    </row>
    <row r="530" spans="1:44" x14ac:dyDescent="0.25">
      <c r="A530" t="s">
        <v>44</v>
      </c>
      <c r="C530" s="60">
        <f>SUM(D530:AP530)</f>
        <v>99388</v>
      </c>
      <c r="D530" s="49"/>
      <c r="E530" s="49"/>
      <c r="F530" s="49"/>
      <c r="G530" s="49"/>
      <c r="H530" s="49"/>
      <c r="I530" s="49"/>
      <c r="J530" s="49"/>
      <c r="K530" s="49"/>
      <c r="L530" s="49"/>
      <c r="M530" s="49">
        <v>1468</v>
      </c>
      <c r="N530" s="49"/>
      <c r="O530" s="49"/>
      <c r="P530" s="49"/>
      <c r="Q530" s="49"/>
      <c r="R530" s="49"/>
      <c r="S530" s="49"/>
      <c r="T530" s="49"/>
      <c r="U530" s="49"/>
      <c r="V530" s="49"/>
      <c r="W530" s="49"/>
      <c r="X530" s="49"/>
      <c r="Y530" s="49">
        <v>2010</v>
      </c>
      <c r="Z530" s="49"/>
      <c r="AA530" s="49">
        <v>7212</v>
      </c>
      <c r="AB530" s="49"/>
      <c r="AC530" s="49">
        <v>2701</v>
      </c>
      <c r="AD530" s="49"/>
      <c r="AE530" s="49"/>
      <c r="AF530" s="49"/>
      <c r="AG530" s="49"/>
      <c r="AH530" s="49"/>
      <c r="AI530" s="49">
        <v>77285</v>
      </c>
      <c r="AJ530" s="49">
        <v>8712</v>
      </c>
      <c r="AK530" s="49"/>
      <c r="AL530" s="49"/>
      <c r="AM530" s="49"/>
      <c r="AN530" s="49"/>
      <c r="AO530" s="49"/>
      <c r="AP530" s="49"/>
    </row>
    <row r="531" spans="1:44" x14ac:dyDescent="0.25">
      <c r="A531" t="s">
        <v>45</v>
      </c>
      <c r="C531" s="1">
        <f>SUM(C528,C530)</f>
        <v>102440</v>
      </c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  <c r="W531" s="49"/>
      <c r="X531" s="49"/>
      <c r="Y531" s="49"/>
      <c r="Z531" s="49"/>
      <c r="AA531" s="49"/>
      <c r="AB531" s="49"/>
      <c r="AC531" s="49"/>
      <c r="AD531" s="49"/>
      <c r="AE531" s="49"/>
      <c r="AF531" s="49"/>
      <c r="AG531" s="49"/>
      <c r="AH531" s="49"/>
      <c r="AI531" s="49"/>
      <c r="AJ531" s="49"/>
      <c r="AK531" s="49"/>
      <c r="AL531" s="49"/>
      <c r="AM531" s="49"/>
      <c r="AN531" s="49"/>
      <c r="AO531" s="49"/>
      <c r="AP531" s="49"/>
    </row>
    <row r="532" spans="1:44" x14ac:dyDescent="0.25">
      <c r="A532" s="27" t="s">
        <v>218</v>
      </c>
      <c r="B532" s="37">
        <f>SUM(C533-C534)</f>
        <v>101078</v>
      </c>
      <c r="C532" s="61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  <c r="W532" s="49"/>
      <c r="X532" s="49"/>
      <c r="Y532" s="49"/>
      <c r="Z532" s="49"/>
      <c r="AA532" s="49"/>
      <c r="AB532" s="49"/>
      <c r="AC532" s="49"/>
      <c r="AD532" s="49"/>
      <c r="AE532" s="49"/>
      <c r="AF532" s="49"/>
      <c r="AG532" s="49"/>
      <c r="AH532" s="49"/>
      <c r="AI532" s="49"/>
      <c r="AJ532" s="49"/>
      <c r="AK532" s="49"/>
      <c r="AL532" s="49"/>
      <c r="AM532" s="49"/>
      <c r="AN532" s="49"/>
      <c r="AO532" s="49"/>
      <c r="AP532" s="49"/>
    </row>
    <row r="533" spans="1:44" x14ac:dyDescent="0.25">
      <c r="A533" t="s">
        <v>219</v>
      </c>
      <c r="C533" s="60">
        <f t="shared" ref="C533:C534" si="78">SUM(D533:AP533)</f>
        <v>102499</v>
      </c>
      <c r="D533" s="49"/>
      <c r="E533" s="49"/>
      <c r="F533" s="49"/>
      <c r="G533" s="49">
        <v>20188</v>
      </c>
      <c r="H533" s="49"/>
      <c r="I533" s="49"/>
      <c r="J533" s="49"/>
      <c r="K533" s="49"/>
      <c r="L533" s="49">
        <v>9999</v>
      </c>
      <c r="M533" s="49"/>
      <c r="N533" s="49"/>
      <c r="O533" s="49"/>
      <c r="P533" s="49"/>
      <c r="Q533" s="49"/>
      <c r="R533" s="49"/>
      <c r="S533" s="49"/>
      <c r="T533" s="49"/>
      <c r="U533" s="49"/>
      <c r="V533" s="49">
        <v>11017</v>
      </c>
      <c r="W533" s="49">
        <v>6051</v>
      </c>
      <c r="X533" s="49"/>
      <c r="Y533" s="49"/>
      <c r="Z533" s="49"/>
      <c r="AA533" s="49"/>
      <c r="AB533" s="49"/>
      <c r="AC533" s="49"/>
      <c r="AD533" s="49"/>
      <c r="AE533" s="49"/>
      <c r="AF533" s="49"/>
      <c r="AG533" s="49"/>
      <c r="AH533" s="49"/>
      <c r="AI533" s="49"/>
      <c r="AJ533" s="49"/>
      <c r="AK533" s="49"/>
      <c r="AL533" s="49"/>
      <c r="AM533" s="49"/>
      <c r="AN533" s="49"/>
      <c r="AO533" s="49"/>
      <c r="AP533" s="49">
        <v>55244</v>
      </c>
    </row>
    <row r="534" spans="1:44" x14ac:dyDescent="0.25">
      <c r="A534" t="s">
        <v>42</v>
      </c>
      <c r="C534" s="1">
        <f t="shared" si="78"/>
        <v>1421</v>
      </c>
      <c r="D534" s="49"/>
      <c r="E534" s="49"/>
      <c r="F534" s="49"/>
      <c r="G534" s="49">
        <v>192</v>
      </c>
      <c r="H534" s="49"/>
      <c r="I534" s="49"/>
      <c r="J534" s="49"/>
      <c r="K534" s="49"/>
      <c r="L534" s="49">
        <v>94</v>
      </c>
      <c r="M534" s="49"/>
      <c r="N534" s="49"/>
      <c r="O534" s="49"/>
      <c r="P534" s="49"/>
      <c r="Q534" s="49"/>
      <c r="R534" s="49"/>
      <c r="S534" s="49"/>
      <c r="T534" s="49"/>
      <c r="U534" s="49"/>
      <c r="V534" s="49">
        <v>119</v>
      </c>
      <c r="W534" s="49">
        <v>67</v>
      </c>
      <c r="X534" s="49"/>
      <c r="Y534" s="49"/>
      <c r="Z534" s="49"/>
      <c r="AA534" s="49"/>
      <c r="AB534" s="49"/>
      <c r="AC534" s="49"/>
      <c r="AD534" s="49"/>
      <c r="AE534" s="49"/>
      <c r="AF534" s="49"/>
      <c r="AG534" s="49"/>
      <c r="AH534" s="49"/>
      <c r="AI534" s="49"/>
      <c r="AJ534" s="49"/>
      <c r="AK534" s="49"/>
      <c r="AL534" s="49"/>
      <c r="AM534" s="49"/>
      <c r="AN534" s="49"/>
      <c r="AO534" s="49"/>
      <c r="AP534" s="49">
        <v>949</v>
      </c>
    </row>
    <row r="535" spans="1:44" x14ac:dyDescent="0.25">
      <c r="A535" t="s">
        <v>43</v>
      </c>
      <c r="C535" s="60">
        <f>SUM(D535:AP535)</f>
        <v>7</v>
      </c>
      <c r="D535" s="49"/>
      <c r="E535" s="49"/>
      <c r="F535" s="49"/>
      <c r="G535" s="49">
        <v>2</v>
      </c>
      <c r="H535" s="49"/>
      <c r="I535" s="49"/>
      <c r="J535" s="49"/>
      <c r="K535" s="49"/>
      <c r="L535" s="49">
        <v>2</v>
      </c>
      <c r="M535" s="49"/>
      <c r="N535" s="49"/>
      <c r="O535" s="49"/>
      <c r="P535" s="49"/>
      <c r="Q535" s="49"/>
      <c r="R535" s="49"/>
      <c r="S535" s="49"/>
      <c r="T535" s="49"/>
      <c r="U535" s="49"/>
      <c r="V535" s="46">
        <v>0</v>
      </c>
      <c r="W535" s="46">
        <v>0</v>
      </c>
      <c r="X535" s="49"/>
      <c r="Y535" s="49"/>
      <c r="Z535" s="49"/>
      <c r="AA535" s="49"/>
      <c r="AB535" s="49"/>
      <c r="AC535" s="49"/>
      <c r="AD535" s="49"/>
      <c r="AE535" s="49"/>
      <c r="AF535" s="49"/>
      <c r="AG535" s="49"/>
      <c r="AH535" s="49"/>
      <c r="AI535" s="49"/>
      <c r="AJ535" s="49"/>
      <c r="AK535" s="49"/>
      <c r="AL535" s="49"/>
      <c r="AM535" s="49"/>
      <c r="AN535" s="49"/>
      <c r="AO535" s="49"/>
      <c r="AP535" s="49">
        <v>3</v>
      </c>
    </row>
    <row r="536" spans="1:44" x14ac:dyDescent="0.25">
      <c r="A536" t="s">
        <v>44</v>
      </c>
      <c r="C536" s="60">
        <f>SUM(D536:AP536)</f>
        <v>51554</v>
      </c>
      <c r="D536" s="49"/>
      <c r="E536" s="49"/>
      <c r="F536" s="49"/>
      <c r="G536" s="49">
        <v>12427</v>
      </c>
      <c r="H536" s="49"/>
      <c r="I536" s="49"/>
      <c r="J536" s="49"/>
      <c r="K536" s="49"/>
      <c r="L536" s="49">
        <v>5173</v>
      </c>
      <c r="M536" s="49"/>
      <c r="N536" s="49"/>
      <c r="O536" s="49"/>
      <c r="P536" s="49"/>
      <c r="Q536" s="49"/>
      <c r="R536" s="49"/>
      <c r="S536" s="49"/>
      <c r="T536" s="49"/>
      <c r="U536" s="49"/>
      <c r="V536" s="49">
        <v>7343</v>
      </c>
      <c r="W536" s="49">
        <v>4387</v>
      </c>
      <c r="X536" s="49"/>
      <c r="Y536" s="49"/>
      <c r="Z536" s="49"/>
      <c r="AA536" s="49"/>
      <c r="AB536" s="49"/>
      <c r="AC536" s="49"/>
      <c r="AD536" s="49"/>
      <c r="AE536" s="49"/>
      <c r="AF536" s="49"/>
      <c r="AG536" s="49"/>
      <c r="AH536" s="49"/>
      <c r="AI536" s="49"/>
      <c r="AJ536" s="49"/>
      <c r="AK536" s="49"/>
      <c r="AL536" s="49"/>
      <c r="AM536" s="49"/>
      <c r="AN536" s="49"/>
      <c r="AO536" s="49"/>
      <c r="AP536" s="49">
        <v>22224</v>
      </c>
    </row>
    <row r="537" spans="1:44" x14ac:dyDescent="0.25">
      <c r="A537" t="s">
        <v>45</v>
      </c>
      <c r="C537" s="1">
        <f>SUM(C534,C536)</f>
        <v>52975</v>
      </c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  <c r="W537" s="49"/>
      <c r="X537" s="49"/>
      <c r="Y537" s="49"/>
      <c r="Z537" s="49"/>
      <c r="AA537" s="49"/>
      <c r="AB537" s="49"/>
      <c r="AC537" s="49"/>
      <c r="AD537" s="49"/>
      <c r="AE537" s="49"/>
      <c r="AF537" s="49"/>
      <c r="AG537" s="49"/>
      <c r="AH537" s="49"/>
      <c r="AI537" s="49"/>
      <c r="AJ537" s="49"/>
      <c r="AK537" s="49"/>
      <c r="AL537" s="49"/>
      <c r="AM537" s="49"/>
      <c r="AN537" s="49"/>
      <c r="AO537" s="49"/>
      <c r="AP537" s="49"/>
    </row>
    <row r="538" spans="1:44" x14ac:dyDescent="0.25">
      <c r="A538" s="36" t="s">
        <v>250</v>
      </c>
      <c r="B538" s="37">
        <f>SUM(C539-C544)</f>
        <v>10807</v>
      </c>
      <c r="C538" s="60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  <c r="W538" s="49"/>
      <c r="X538" s="49"/>
      <c r="Y538" s="49"/>
      <c r="Z538" s="49"/>
      <c r="AA538" s="49"/>
      <c r="AB538" s="49"/>
      <c r="AC538" s="49"/>
      <c r="AD538" s="49"/>
      <c r="AE538" s="49"/>
      <c r="AF538" s="49"/>
      <c r="AG538" s="49"/>
      <c r="AH538" s="49"/>
      <c r="AI538" s="49"/>
      <c r="AJ538" s="49"/>
      <c r="AK538" s="49"/>
      <c r="AL538" s="49"/>
      <c r="AM538" s="49"/>
      <c r="AN538" s="49"/>
      <c r="AO538" s="49"/>
      <c r="AP538" s="49"/>
      <c r="AR538" s="29"/>
    </row>
    <row r="539" spans="1:44" x14ac:dyDescent="0.25">
      <c r="A539" t="s">
        <v>251</v>
      </c>
      <c r="C539" s="60">
        <f t="shared" ref="C539:C542" si="79">SUM(D539:AP539)</f>
        <v>10807</v>
      </c>
      <c r="D539" s="49"/>
      <c r="E539" s="49">
        <v>7980</v>
      </c>
      <c r="F539" s="49"/>
      <c r="G539" s="49"/>
      <c r="H539" s="49"/>
      <c r="I539" s="49"/>
      <c r="J539" s="49">
        <v>1777</v>
      </c>
      <c r="K539" s="49"/>
      <c r="L539" s="49"/>
      <c r="M539" s="49"/>
      <c r="N539" s="49"/>
      <c r="O539" s="49">
        <v>1050</v>
      </c>
      <c r="P539" s="49"/>
      <c r="Q539" s="49"/>
      <c r="R539" s="49"/>
      <c r="S539" s="49"/>
      <c r="T539" s="49"/>
      <c r="U539" s="49"/>
      <c r="V539" s="49"/>
      <c r="W539" s="49"/>
      <c r="X539" s="49"/>
      <c r="Y539" s="49"/>
      <c r="Z539" s="49"/>
      <c r="AA539" s="49"/>
      <c r="AB539" s="49"/>
      <c r="AC539" s="49"/>
      <c r="AD539" s="49"/>
      <c r="AE539" s="49"/>
      <c r="AF539" s="49"/>
      <c r="AG539" s="49"/>
      <c r="AH539" s="49"/>
      <c r="AI539" s="49"/>
      <c r="AJ539" s="49"/>
      <c r="AK539" s="49"/>
      <c r="AL539" s="49"/>
      <c r="AM539" s="49"/>
      <c r="AN539" s="49"/>
      <c r="AO539" s="49"/>
      <c r="AP539" s="49"/>
    </row>
    <row r="540" spans="1:44" x14ac:dyDescent="0.25">
      <c r="A540" t="s">
        <v>42</v>
      </c>
      <c r="C540" s="1">
        <f t="shared" si="79"/>
        <v>255</v>
      </c>
      <c r="D540" s="49"/>
      <c r="E540" s="49">
        <v>204</v>
      </c>
      <c r="F540" s="49"/>
      <c r="G540" s="49"/>
      <c r="H540" s="49"/>
      <c r="I540" s="49"/>
      <c r="J540" s="49">
        <v>31</v>
      </c>
      <c r="K540" s="49"/>
      <c r="L540" s="49"/>
      <c r="M540" s="49"/>
      <c r="N540" s="49"/>
      <c r="O540" s="49">
        <v>20</v>
      </c>
      <c r="P540" s="49"/>
      <c r="Q540" s="49"/>
      <c r="R540" s="49"/>
      <c r="S540" s="49"/>
      <c r="T540" s="49"/>
      <c r="U540" s="49"/>
      <c r="V540" s="49"/>
      <c r="W540" s="49"/>
      <c r="X540" s="49"/>
      <c r="Y540" s="49"/>
      <c r="Z540" s="49"/>
      <c r="AA540" s="49"/>
      <c r="AB540" s="49"/>
      <c r="AC540" s="49"/>
      <c r="AD540" s="49"/>
      <c r="AE540" s="49"/>
      <c r="AF540" s="49"/>
      <c r="AG540" s="49"/>
      <c r="AH540" s="49"/>
      <c r="AI540" s="49"/>
      <c r="AJ540" s="49"/>
      <c r="AK540" s="49"/>
      <c r="AL540" s="49"/>
      <c r="AM540" s="49"/>
      <c r="AN540" s="49"/>
      <c r="AO540" s="49"/>
      <c r="AP540" s="49"/>
    </row>
    <row r="541" spans="1:44" x14ac:dyDescent="0.25">
      <c r="A541" t="s">
        <v>43</v>
      </c>
      <c r="C541" s="60">
        <f t="shared" si="79"/>
        <v>2</v>
      </c>
      <c r="D541" s="49"/>
      <c r="E541" s="46">
        <v>0</v>
      </c>
      <c r="F541" s="49"/>
      <c r="G541" s="49"/>
      <c r="H541" s="49"/>
      <c r="I541" s="49"/>
      <c r="J541" s="49">
        <v>2</v>
      </c>
      <c r="K541" s="49"/>
      <c r="L541" s="49"/>
      <c r="M541" s="49"/>
      <c r="N541" s="49"/>
      <c r="O541" s="46">
        <v>0</v>
      </c>
      <c r="P541" s="49"/>
      <c r="Q541" s="49"/>
      <c r="R541" s="49"/>
      <c r="S541" s="49"/>
      <c r="T541" s="49"/>
      <c r="U541" s="49"/>
      <c r="V541" s="49"/>
      <c r="W541" s="49"/>
      <c r="X541" s="49"/>
      <c r="Y541" s="49"/>
      <c r="Z541" s="49"/>
      <c r="AA541" s="49"/>
      <c r="AB541" s="49"/>
      <c r="AC541" s="49"/>
      <c r="AD541" s="49"/>
      <c r="AE541" s="49"/>
      <c r="AF541" s="49"/>
      <c r="AG541" s="49"/>
      <c r="AH541" s="49"/>
      <c r="AI541" s="49"/>
      <c r="AJ541" s="49"/>
      <c r="AK541" s="49"/>
      <c r="AL541" s="49"/>
      <c r="AM541" s="49"/>
      <c r="AN541" s="49"/>
      <c r="AO541" s="49"/>
      <c r="AP541" s="49"/>
    </row>
    <row r="542" spans="1:44" x14ac:dyDescent="0.25">
      <c r="A542" t="s">
        <v>44</v>
      </c>
      <c r="C542" s="60">
        <f t="shared" si="79"/>
        <v>2617</v>
      </c>
      <c r="D542" s="49"/>
      <c r="E542" s="49">
        <v>1890</v>
      </c>
      <c r="F542" s="49"/>
      <c r="G542" s="49"/>
      <c r="H542" s="49"/>
      <c r="I542" s="49"/>
      <c r="J542" s="49">
        <v>502</v>
      </c>
      <c r="K542" s="49"/>
      <c r="L542" s="49"/>
      <c r="M542" s="49"/>
      <c r="N542" s="49"/>
      <c r="O542" s="49">
        <v>225</v>
      </c>
      <c r="P542" s="49"/>
      <c r="Q542" s="49"/>
      <c r="R542" s="49"/>
      <c r="S542" s="49"/>
      <c r="T542" s="49"/>
      <c r="U542" s="49"/>
      <c r="V542" s="49"/>
      <c r="W542" s="49"/>
      <c r="X542" s="49"/>
      <c r="Y542" s="49"/>
      <c r="Z542" s="49"/>
      <c r="AA542" s="49"/>
      <c r="AB542" s="49"/>
      <c r="AC542" s="49"/>
      <c r="AD542" s="49"/>
      <c r="AE542" s="49"/>
      <c r="AF542" s="49"/>
      <c r="AG542" s="49"/>
      <c r="AH542" s="49"/>
      <c r="AI542" s="49"/>
      <c r="AJ542" s="49"/>
      <c r="AK542" s="49"/>
      <c r="AL542" s="49"/>
      <c r="AM542" s="49"/>
      <c r="AN542" s="49"/>
      <c r="AO542" s="49"/>
      <c r="AP542" s="49"/>
    </row>
    <row r="543" spans="1:44" x14ac:dyDescent="0.25">
      <c r="A543" t="s">
        <v>45</v>
      </c>
      <c r="C543" s="1">
        <f>SUM(C540,C542)</f>
        <v>2872</v>
      </c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</row>
    <row r="544" spans="1:44" x14ac:dyDescent="0.25">
      <c r="A544" s="36" t="s">
        <v>254</v>
      </c>
      <c r="B544" s="37">
        <f>SUM(C545-C550)</f>
        <v>20669</v>
      </c>
      <c r="C544" s="60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  <c r="W544" s="49"/>
      <c r="X544" s="49"/>
      <c r="Y544" s="49"/>
      <c r="Z544" s="49"/>
      <c r="AA544" s="49"/>
      <c r="AB544" s="49"/>
      <c r="AC544" s="49"/>
      <c r="AD544" s="49"/>
      <c r="AE544" s="49"/>
      <c r="AF544" s="49"/>
      <c r="AG544" s="49"/>
      <c r="AH544" s="49"/>
      <c r="AI544" s="49"/>
      <c r="AJ544" s="49"/>
      <c r="AK544" s="49"/>
      <c r="AL544" s="49"/>
      <c r="AM544" s="49"/>
      <c r="AN544" s="49"/>
      <c r="AO544" s="49"/>
      <c r="AP544" s="49"/>
      <c r="AR544" s="29"/>
    </row>
    <row r="545" spans="1:44" x14ac:dyDescent="0.25">
      <c r="A545" t="s">
        <v>252</v>
      </c>
      <c r="B545" s="37"/>
      <c r="C545" s="60">
        <f t="shared" ref="C545:C548" si="80">SUM(D545:AP545)</f>
        <v>20669</v>
      </c>
      <c r="D545" s="49"/>
      <c r="E545" s="49"/>
      <c r="F545" s="49"/>
      <c r="G545" s="49"/>
      <c r="H545" s="49"/>
      <c r="I545" s="49"/>
      <c r="J545" s="49"/>
      <c r="K545" s="49"/>
      <c r="L545" s="49"/>
      <c r="M545" s="49">
        <v>2111</v>
      </c>
      <c r="N545" s="49"/>
      <c r="O545" s="49"/>
      <c r="P545" s="49"/>
      <c r="Q545" s="49"/>
      <c r="R545" s="49"/>
      <c r="S545" s="49"/>
      <c r="T545" s="49"/>
      <c r="U545" s="49"/>
      <c r="V545" s="49"/>
      <c r="W545" s="49"/>
      <c r="X545" s="49"/>
      <c r="Y545" s="49"/>
      <c r="Z545" s="49"/>
      <c r="AA545" s="49"/>
      <c r="AB545" s="49"/>
      <c r="AC545" s="49">
        <v>4063</v>
      </c>
      <c r="AD545" s="49"/>
      <c r="AE545" s="49"/>
      <c r="AF545" s="49"/>
      <c r="AG545" s="49"/>
      <c r="AH545" s="49"/>
      <c r="AI545" s="49"/>
      <c r="AJ545" s="49">
        <v>14495</v>
      </c>
      <c r="AK545" s="49"/>
      <c r="AL545" s="49"/>
      <c r="AM545" s="49"/>
      <c r="AN545" s="49"/>
      <c r="AO545" s="49"/>
      <c r="AP545" s="49"/>
    </row>
    <row r="546" spans="1:44" x14ac:dyDescent="0.25">
      <c r="A546" t="s">
        <v>42</v>
      </c>
      <c r="C546" s="1">
        <f t="shared" si="80"/>
        <v>498</v>
      </c>
      <c r="D546" s="49"/>
      <c r="E546" s="49"/>
      <c r="F546" s="49"/>
      <c r="G546" s="49"/>
      <c r="H546" s="49"/>
      <c r="I546" s="49"/>
      <c r="J546" s="49"/>
      <c r="K546" s="49"/>
      <c r="L546" s="49"/>
      <c r="M546" s="49">
        <v>41</v>
      </c>
      <c r="N546" s="49"/>
      <c r="O546" s="49"/>
      <c r="P546" s="49"/>
      <c r="Q546" s="49"/>
      <c r="R546" s="49"/>
      <c r="S546" s="49"/>
      <c r="T546" s="49"/>
      <c r="U546" s="49"/>
      <c r="V546" s="49"/>
      <c r="W546" s="49"/>
      <c r="X546" s="49"/>
      <c r="Y546" s="49"/>
      <c r="Z546" s="49"/>
      <c r="AA546" s="49"/>
      <c r="AB546" s="49"/>
      <c r="AC546" s="49">
        <v>74</v>
      </c>
      <c r="AD546" s="49"/>
      <c r="AE546" s="49"/>
      <c r="AF546" s="49"/>
      <c r="AG546" s="49"/>
      <c r="AH546" s="49"/>
      <c r="AI546" s="49"/>
      <c r="AJ546" s="49">
        <v>383</v>
      </c>
      <c r="AK546" s="49"/>
      <c r="AL546" s="49"/>
      <c r="AM546" s="49"/>
      <c r="AN546" s="49"/>
      <c r="AO546" s="49"/>
      <c r="AP546" s="49"/>
    </row>
    <row r="547" spans="1:44" x14ac:dyDescent="0.25">
      <c r="A547" t="s">
        <v>43</v>
      </c>
      <c r="C547" s="60">
        <f t="shared" si="80"/>
        <v>8</v>
      </c>
      <c r="D547" s="49"/>
      <c r="E547" s="49"/>
      <c r="F547" s="49"/>
      <c r="G547" s="49"/>
      <c r="H547" s="49"/>
      <c r="I547" s="49"/>
      <c r="J547" s="49"/>
      <c r="K547" s="49"/>
      <c r="L547" s="49"/>
      <c r="M547" s="49">
        <v>2</v>
      </c>
      <c r="N547" s="49"/>
      <c r="O547" s="49"/>
      <c r="P547" s="49"/>
      <c r="Q547" s="49"/>
      <c r="R547" s="49"/>
      <c r="S547" s="49"/>
      <c r="T547" s="49"/>
      <c r="U547" s="49"/>
      <c r="V547" s="49"/>
      <c r="W547" s="49"/>
      <c r="X547" s="49"/>
      <c r="Y547" s="49"/>
      <c r="Z547" s="49"/>
      <c r="AA547" s="49"/>
      <c r="AB547" s="49"/>
      <c r="AC547" s="49">
        <v>1</v>
      </c>
      <c r="AD547" s="49"/>
      <c r="AE547" s="49"/>
      <c r="AF547" s="49"/>
      <c r="AG547" s="49"/>
      <c r="AH547" s="49"/>
      <c r="AI547" s="49"/>
      <c r="AJ547" s="49">
        <v>5</v>
      </c>
      <c r="AK547" s="49"/>
      <c r="AL547" s="49"/>
      <c r="AM547" s="49"/>
      <c r="AN547" s="49"/>
      <c r="AO547" s="49"/>
      <c r="AP547" s="49"/>
    </row>
    <row r="548" spans="1:44" x14ac:dyDescent="0.25">
      <c r="A548" t="s">
        <v>44</v>
      </c>
      <c r="C548" s="60">
        <f t="shared" si="80"/>
        <v>11969</v>
      </c>
      <c r="D548" s="49"/>
      <c r="E548" s="49"/>
      <c r="F548" s="49"/>
      <c r="G548" s="49"/>
      <c r="H548" s="49"/>
      <c r="I548" s="49"/>
      <c r="J548" s="49"/>
      <c r="K548" s="49"/>
      <c r="L548" s="49"/>
      <c r="M548" s="49">
        <v>1392</v>
      </c>
      <c r="N548" s="49"/>
      <c r="O548" s="49"/>
      <c r="P548" s="49"/>
      <c r="Q548" s="49"/>
      <c r="R548" s="49"/>
      <c r="S548" s="49"/>
      <c r="T548" s="49"/>
      <c r="U548" s="49"/>
      <c r="V548" s="49"/>
      <c r="W548" s="49"/>
      <c r="X548" s="49"/>
      <c r="Y548" s="49"/>
      <c r="Z548" s="49"/>
      <c r="AA548" s="49"/>
      <c r="AB548" s="49"/>
      <c r="AC548" s="49">
        <v>2694</v>
      </c>
      <c r="AD548" s="49"/>
      <c r="AE548" s="49"/>
      <c r="AF548" s="49"/>
      <c r="AG548" s="49"/>
      <c r="AH548" s="49"/>
      <c r="AI548" s="49"/>
      <c r="AJ548" s="49">
        <v>7883</v>
      </c>
      <c r="AK548" s="49"/>
      <c r="AL548" s="49"/>
      <c r="AM548" s="49"/>
      <c r="AN548" s="49"/>
      <c r="AO548" s="49"/>
      <c r="AP548" s="49"/>
    </row>
    <row r="549" spans="1:44" x14ac:dyDescent="0.25">
      <c r="A549" t="s">
        <v>45</v>
      </c>
      <c r="C549" s="1">
        <f>SUM(C546,C548)</f>
        <v>12467</v>
      </c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  <c r="W549" s="49"/>
      <c r="X549" s="49"/>
      <c r="Y549" s="49"/>
      <c r="Z549" s="49"/>
      <c r="AA549" s="49"/>
      <c r="AB549" s="49"/>
      <c r="AC549" s="49"/>
      <c r="AD549" s="49"/>
      <c r="AE549" s="49"/>
      <c r="AF549" s="49"/>
      <c r="AG549" s="49"/>
      <c r="AH549" s="49"/>
      <c r="AI549" s="49"/>
      <c r="AJ549" s="49"/>
      <c r="AK549" s="49"/>
      <c r="AL549" s="49"/>
      <c r="AM549" s="49"/>
      <c r="AN549" s="49"/>
      <c r="AO549" s="49"/>
      <c r="AP549" s="49"/>
    </row>
    <row r="550" spans="1:44" x14ac:dyDescent="0.25">
      <c r="A550" s="36" t="s">
        <v>255</v>
      </c>
      <c r="B550" s="37">
        <f>SUM(C551-C556)</f>
        <v>20340</v>
      </c>
      <c r="C550" s="60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  <c r="W550" s="49"/>
      <c r="X550" s="49"/>
      <c r="Y550" s="49"/>
      <c r="Z550" s="49"/>
      <c r="AA550" s="49"/>
      <c r="AB550" s="49"/>
      <c r="AC550" s="49"/>
      <c r="AD550" s="49"/>
      <c r="AE550" s="49"/>
      <c r="AF550" s="49"/>
      <c r="AG550" s="49"/>
      <c r="AH550" s="49"/>
      <c r="AI550" s="49"/>
      <c r="AJ550" s="49"/>
      <c r="AK550" s="49"/>
      <c r="AL550" s="49"/>
      <c r="AM550" s="49"/>
      <c r="AN550" s="49"/>
      <c r="AO550" s="49"/>
      <c r="AP550" s="49"/>
      <c r="AR550" s="29"/>
    </row>
    <row r="551" spans="1:44" x14ac:dyDescent="0.25">
      <c r="A551" t="s">
        <v>253</v>
      </c>
      <c r="C551" s="60">
        <f t="shared" ref="C551:C554" si="81">SUM(D551:AP551)</f>
        <v>20340</v>
      </c>
      <c r="D551" s="49"/>
      <c r="E551" s="49"/>
      <c r="F551" s="49"/>
      <c r="G551" s="49"/>
      <c r="H551" s="49"/>
      <c r="I551" s="49"/>
      <c r="J551" s="49"/>
      <c r="K551" s="49"/>
      <c r="L551" s="49"/>
      <c r="M551" s="49">
        <v>2295</v>
      </c>
      <c r="N551" s="49"/>
      <c r="O551" s="49"/>
      <c r="P551" s="49"/>
      <c r="Q551" s="49"/>
      <c r="R551" s="49"/>
      <c r="S551" s="49"/>
      <c r="T551" s="49"/>
      <c r="U551" s="49"/>
      <c r="V551" s="49"/>
      <c r="W551" s="49"/>
      <c r="X551" s="49"/>
      <c r="Y551" s="49"/>
      <c r="Z551" s="49"/>
      <c r="AA551" s="49"/>
      <c r="AB551" s="49"/>
      <c r="AC551" s="49">
        <v>4040</v>
      </c>
      <c r="AD551" s="49"/>
      <c r="AE551" s="49"/>
      <c r="AF551" s="49"/>
      <c r="AG551" s="49"/>
      <c r="AH551" s="49"/>
      <c r="AI551" s="49"/>
      <c r="AJ551" s="49">
        <v>14005</v>
      </c>
      <c r="AK551" s="49"/>
      <c r="AL551" s="49"/>
      <c r="AM551" s="49"/>
      <c r="AN551" s="49"/>
      <c r="AO551" s="49"/>
      <c r="AP551" s="49"/>
    </row>
    <row r="552" spans="1:44" x14ac:dyDescent="0.25">
      <c r="A552" t="s">
        <v>42</v>
      </c>
      <c r="C552" s="1">
        <f t="shared" si="81"/>
        <v>354</v>
      </c>
      <c r="D552" s="49"/>
      <c r="E552" s="49"/>
      <c r="F552" s="49"/>
      <c r="G552" s="49"/>
      <c r="H552" s="49"/>
      <c r="I552" s="49"/>
      <c r="J552" s="49"/>
      <c r="K552" s="49"/>
      <c r="L552" s="49"/>
      <c r="M552" s="49">
        <v>45</v>
      </c>
      <c r="N552" s="49"/>
      <c r="O552" s="49"/>
      <c r="P552" s="49"/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>
        <v>78</v>
      </c>
      <c r="AD552" s="49"/>
      <c r="AE552" s="49"/>
      <c r="AF552" s="49"/>
      <c r="AG552" s="49"/>
      <c r="AH552" s="49"/>
      <c r="AI552" s="49"/>
      <c r="AJ552" s="49">
        <v>231</v>
      </c>
      <c r="AK552" s="49"/>
      <c r="AL552" s="49"/>
      <c r="AM552" s="49"/>
      <c r="AN552" s="49"/>
      <c r="AO552" s="49"/>
      <c r="AP552" s="49"/>
    </row>
    <row r="553" spans="1:44" x14ac:dyDescent="0.25">
      <c r="A553" t="s">
        <v>43</v>
      </c>
      <c r="C553" s="60">
        <f t="shared" si="81"/>
        <v>9</v>
      </c>
      <c r="D553" s="49"/>
      <c r="E553" s="49"/>
      <c r="F553" s="49"/>
      <c r="G553" s="49"/>
      <c r="H553" s="49"/>
      <c r="I553" s="49"/>
      <c r="J553" s="49"/>
      <c r="K553" s="49"/>
      <c r="L553" s="49"/>
      <c r="M553" s="49">
        <v>2</v>
      </c>
      <c r="N553" s="49"/>
      <c r="O553" s="49"/>
      <c r="P553" s="49"/>
      <c r="Q553" s="49"/>
      <c r="R553" s="49"/>
      <c r="S553" s="49"/>
      <c r="T553" s="49"/>
      <c r="U553" s="49"/>
      <c r="V553" s="49"/>
      <c r="W553" s="49"/>
      <c r="X553" s="49"/>
      <c r="Y553" s="49"/>
      <c r="Z553" s="49"/>
      <c r="AA553" s="49"/>
      <c r="AB553" s="49"/>
      <c r="AC553" s="46">
        <v>0</v>
      </c>
      <c r="AD553" s="49"/>
      <c r="AE553" s="49"/>
      <c r="AF553" s="49"/>
      <c r="AG553" s="49"/>
      <c r="AH553" s="49"/>
      <c r="AI553" s="49"/>
      <c r="AJ553" s="49">
        <v>7</v>
      </c>
      <c r="AK553" s="49"/>
      <c r="AL553" s="49"/>
      <c r="AM553" s="49"/>
      <c r="AN553" s="49"/>
      <c r="AO553" s="49"/>
      <c r="AP553" s="49"/>
    </row>
    <row r="554" spans="1:44" x14ac:dyDescent="0.25">
      <c r="A554" t="s">
        <v>44</v>
      </c>
      <c r="C554" s="60">
        <f t="shared" si="81"/>
        <v>12441</v>
      </c>
      <c r="D554" s="49"/>
      <c r="E554" s="49"/>
      <c r="F554" s="49"/>
      <c r="G554" s="49"/>
      <c r="H554" s="49"/>
      <c r="I554" s="49"/>
      <c r="J554" s="49"/>
      <c r="K554" s="49"/>
      <c r="L554" s="49"/>
      <c r="M554" s="49">
        <v>1204</v>
      </c>
      <c r="N554" s="49"/>
      <c r="O554" s="49"/>
      <c r="P554" s="49"/>
      <c r="Q554" s="49"/>
      <c r="R554" s="49"/>
      <c r="S554" s="49"/>
      <c r="T554" s="49"/>
      <c r="U554" s="49"/>
      <c r="V554" s="49"/>
      <c r="W554" s="49"/>
      <c r="X554" s="49"/>
      <c r="Y554" s="49"/>
      <c r="Z554" s="49"/>
      <c r="AA554" s="49"/>
      <c r="AB554" s="49"/>
      <c r="AC554" s="49">
        <v>2714</v>
      </c>
      <c r="AD554" s="49"/>
      <c r="AE554" s="49"/>
      <c r="AF554" s="49"/>
      <c r="AG554" s="49"/>
      <c r="AH554" s="49"/>
      <c r="AI554" s="49"/>
      <c r="AJ554" s="49">
        <v>8523</v>
      </c>
      <c r="AK554" s="49"/>
      <c r="AL554" s="49"/>
      <c r="AM554" s="49"/>
      <c r="AN554" s="49"/>
      <c r="AO554" s="49"/>
      <c r="AP554" s="49"/>
    </row>
    <row r="555" spans="1:44" x14ac:dyDescent="0.25">
      <c r="A555" t="s">
        <v>45</v>
      </c>
      <c r="C555" s="1">
        <f>SUM(C552,C554)</f>
        <v>12795</v>
      </c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  <c r="W555" s="49"/>
      <c r="X555" s="49"/>
      <c r="Y555" s="49"/>
      <c r="Z555" s="49"/>
      <c r="AA555" s="49"/>
      <c r="AB555" s="49"/>
      <c r="AC555" s="49"/>
      <c r="AD555" s="49"/>
      <c r="AE555" s="49"/>
      <c r="AF555" s="49"/>
      <c r="AG555" s="49"/>
      <c r="AH555" s="49"/>
      <c r="AI555" s="49"/>
      <c r="AJ555" s="49"/>
      <c r="AK555" s="49"/>
      <c r="AL555" s="49"/>
      <c r="AM555" s="49"/>
      <c r="AN555" s="49"/>
      <c r="AO555" s="49"/>
      <c r="AP555" s="49"/>
    </row>
    <row r="556" spans="1:44" x14ac:dyDescent="0.25">
      <c r="A556" s="36" t="s">
        <v>256</v>
      </c>
      <c r="B556" s="37">
        <f>SUM(C557-C562)</f>
        <v>9732</v>
      </c>
      <c r="C556" s="60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  <c r="W556" s="49"/>
      <c r="X556" s="49"/>
      <c r="Y556" s="49"/>
      <c r="Z556" s="49"/>
      <c r="AA556" s="49"/>
      <c r="AB556" s="49"/>
      <c r="AC556" s="49"/>
      <c r="AD556" s="49"/>
      <c r="AE556" s="49"/>
      <c r="AF556" s="49"/>
      <c r="AG556" s="49"/>
      <c r="AH556" s="49"/>
      <c r="AI556" s="49"/>
      <c r="AJ556" s="49"/>
      <c r="AK556" s="49"/>
      <c r="AL556" s="49"/>
      <c r="AM556" s="49"/>
      <c r="AN556" s="49"/>
      <c r="AO556" s="49"/>
      <c r="AP556" s="49"/>
      <c r="AR556" s="29"/>
    </row>
    <row r="557" spans="1:44" x14ac:dyDescent="0.25">
      <c r="A557" t="s">
        <v>257</v>
      </c>
      <c r="C557" s="60">
        <f t="shared" ref="C557:C560" si="82">SUM(D557:AP557)</f>
        <v>9732</v>
      </c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  <c r="W557" s="49">
        <v>6397</v>
      </c>
      <c r="X557" s="49"/>
      <c r="Y557" s="49"/>
      <c r="Z557" s="49"/>
      <c r="AA557" s="49"/>
      <c r="AB557" s="49"/>
      <c r="AC557" s="49"/>
      <c r="AD557" s="49"/>
      <c r="AE557" s="49"/>
      <c r="AF557" s="49"/>
      <c r="AG557" s="49">
        <v>3335</v>
      </c>
      <c r="AH557" s="49"/>
      <c r="AI557" s="49"/>
      <c r="AJ557" s="49"/>
      <c r="AK557" s="49"/>
      <c r="AL557" s="49"/>
      <c r="AM557" s="49"/>
      <c r="AN557" s="49"/>
      <c r="AO557" s="49"/>
      <c r="AP557" s="49"/>
    </row>
    <row r="558" spans="1:44" x14ac:dyDescent="0.25">
      <c r="A558" t="s">
        <v>42</v>
      </c>
      <c r="C558" s="1">
        <f t="shared" si="82"/>
        <v>194</v>
      </c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  <c r="W558" s="49">
        <v>143</v>
      </c>
      <c r="X558" s="49"/>
      <c r="Y558" s="49"/>
      <c r="Z558" s="49"/>
      <c r="AA558" s="49"/>
      <c r="AB558" s="49"/>
      <c r="AC558" s="49"/>
      <c r="AD558" s="49"/>
      <c r="AE558" s="49"/>
      <c r="AF558" s="49"/>
      <c r="AG558" s="49">
        <v>51</v>
      </c>
      <c r="AH558" s="49"/>
      <c r="AI558" s="49"/>
      <c r="AJ558" s="49"/>
      <c r="AK558" s="49"/>
      <c r="AL558" s="49"/>
      <c r="AM558" s="49"/>
      <c r="AN558" s="49"/>
      <c r="AO558" s="49"/>
      <c r="AP558" s="49"/>
    </row>
    <row r="559" spans="1:44" x14ac:dyDescent="0.25">
      <c r="A559" t="s">
        <v>43</v>
      </c>
      <c r="C559" s="60">
        <f t="shared" si="82"/>
        <v>3</v>
      </c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  <c r="W559" s="49">
        <v>3</v>
      </c>
      <c r="X559" s="49"/>
      <c r="Y559" s="49"/>
      <c r="Z559" s="49"/>
      <c r="AA559" s="49"/>
      <c r="AB559" s="49"/>
      <c r="AC559" s="49"/>
      <c r="AD559" s="49"/>
      <c r="AE559" s="49"/>
      <c r="AF559" s="49"/>
      <c r="AG559" s="46">
        <v>0</v>
      </c>
      <c r="AH559" s="49"/>
      <c r="AI559" s="49"/>
      <c r="AJ559" s="49"/>
      <c r="AK559" s="49"/>
      <c r="AL559" s="49"/>
      <c r="AM559" s="49"/>
      <c r="AN559" s="49"/>
      <c r="AO559" s="49"/>
      <c r="AP559" s="49"/>
    </row>
    <row r="560" spans="1:44" x14ac:dyDescent="0.25">
      <c r="A560" t="s">
        <v>44</v>
      </c>
      <c r="C560" s="60">
        <f t="shared" si="82"/>
        <v>6158</v>
      </c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  <c r="W560" s="49">
        <v>3962</v>
      </c>
      <c r="X560" s="49"/>
      <c r="Y560" s="49"/>
      <c r="Z560" s="49"/>
      <c r="AA560" s="49"/>
      <c r="AB560" s="49"/>
      <c r="AC560" s="49"/>
      <c r="AD560" s="49"/>
      <c r="AE560" s="49"/>
      <c r="AF560" s="49"/>
      <c r="AG560" s="49">
        <v>2196</v>
      </c>
      <c r="AH560" s="49"/>
      <c r="AI560" s="49"/>
      <c r="AJ560" s="49"/>
      <c r="AK560" s="49"/>
      <c r="AL560" s="49"/>
      <c r="AM560" s="49"/>
      <c r="AN560" s="49"/>
      <c r="AO560" s="49"/>
      <c r="AP560" s="49"/>
    </row>
    <row r="561" spans="1:44" x14ac:dyDescent="0.25">
      <c r="A561" t="s">
        <v>45</v>
      </c>
      <c r="C561" s="1">
        <f>SUM(C558,C560)</f>
        <v>6352</v>
      </c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  <c r="W561" s="49"/>
      <c r="X561" s="49"/>
      <c r="Y561" s="49"/>
      <c r="Z561" s="49"/>
      <c r="AA561" s="49"/>
      <c r="AB561" s="49"/>
      <c r="AC561" s="49"/>
      <c r="AD561" s="49"/>
      <c r="AE561" s="49"/>
      <c r="AF561" s="49"/>
      <c r="AG561" s="49"/>
      <c r="AH561" s="49"/>
      <c r="AI561" s="49"/>
      <c r="AJ561" s="49"/>
      <c r="AK561" s="49"/>
      <c r="AL561" s="49"/>
      <c r="AM561" s="49"/>
      <c r="AN561" s="49"/>
      <c r="AO561" s="49"/>
      <c r="AP561" s="49"/>
    </row>
    <row r="562" spans="1:44" x14ac:dyDescent="0.25">
      <c r="A562" s="36" t="s">
        <v>258</v>
      </c>
      <c r="B562" s="37">
        <f>SUM(C563-C564)</f>
        <v>5060</v>
      </c>
      <c r="C562" s="60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  <c r="W562" s="49"/>
      <c r="X562" s="49"/>
      <c r="Y562" s="49"/>
      <c r="Z562" s="49"/>
      <c r="AA562" s="49"/>
      <c r="AB562" s="49"/>
      <c r="AC562" s="49"/>
      <c r="AD562" s="49"/>
      <c r="AE562" s="49"/>
      <c r="AF562" s="49"/>
      <c r="AG562" s="49"/>
      <c r="AH562" s="49"/>
      <c r="AI562" s="49"/>
      <c r="AJ562" s="49"/>
      <c r="AK562" s="49"/>
      <c r="AL562" s="49"/>
      <c r="AM562" s="49"/>
      <c r="AN562" s="49"/>
      <c r="AO562" s="49"/>
      <c r="AP562" s="49"/>
      <c r="AR562" s="29"/>
    </row>
    <row r="563" spans="1:44" x14ac:dyDescent="0.25">
      <c r="A563" t="s">
        <v>272</v>
      </c>
      <c r="C563" s="60">
        <f t="shared" ref="C563:C567" si="83">SUM(D563:AP563)</f>
        <v>8002</v>
      </c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  <c r="W563" s="49"/>
      <c r="X563" s="49"/>
      <c r="Y563" s="49"/>
      <c r="Z563" s="49"/>
      <c r="AA563" s="49"/>
      <c r="AB563" s="49">
        <v>6701</v>
      </c>
      <c r="AC563" s="49"/>
      <c r="AD563" s="49"/>
      <c r="AE563" s="49"/>
      <c r="AF563" s="49"/>
      <c r="AG563" s="49"/>
      <c r="AH563" s="49"/>
      <c r="AI563" s="49"/>
      <c r="AJ563" s="49"/>
      <c r="AK563" s="49"/>
      <c r="AL563" s="49">
        <v>1301</v>
      </c>
      <c r="AM563" s="49"/>
      <c r="AN563" s="49"/>
      <c r="AO563" s="49"/>
      <c r="AP563" s="49"/>
    </row>
    <row r="564" spans="1:44" x14ac:dyDescent="0.25">
      <c r="A564" s="3" t="s">
        <v>259</v>
      </c>
      <c r="C564" s="60">
        <f t="shared" si="83"/>
        <v>2942</v>
      </c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  <c r="W564" s="49"/>
      <c r="X564" s="49"/>
      <c r="Y564" s="49"/>
      <c r="Z564" s="49"/>
      <c r="AA564" s="49"/>
      <c r="AB564" s="49">
        <v>2311</v>
      </c>
      <c r="AC564" s="49"/>
      <c r="AD564" s="49"/>
      <c r="AE564" s="49"/>
      <c r="AF564" s="49"/>
      <c r="AG564" s="49"/>
      <c r="AH564" s="49"/>
      <c r="AI564" s="49"/>
      <c r="AJ564" s="49"/>
      <c r="AK564" s="49"/>
      <c r="AL564" s="49">
        <v>631</v>
      </c>
      <c r="AM564" s="49"/>
      <c r="AN564" s="49"/>
      <c r="AO564" s="49"/>
      <c r="AP564" s="49"/>
    </row>
    <row r="565" spans="1:44" x14ac:dyDescent="0.25">
      <c r="A565" t="s">
        <v>42</v>
      </c>
      <c r="C565" s="1">
        <f t="shared" si="83"/>
        <v>72</v>
      </c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  <c r="W565" s="49"/>
      <c r="X565" s="49"/>
      <c r="Y565" s="49"/>
      <c r="Z565" s="49"/>
      <c r="AA565" s="49"/>
      <c r="AB565" s="49">
        <v>61</v>
      </c>
      <c r="AC565" s="49"/>
      <c r="AD565" s="49"/>
      <c r="AE565" s="49"/>
      <c r="AF565" s="49"/>
      <c r="AG565" s="49"/>
      <c r="AH565" s="49"/>
      <c r="AI565" s="49"/>
      <c r="AJ565" s="49"/>
      <c r="AK565" s="49"/>
      <c r="AL565" s="49">
        <v>11</v>
      </c>
      <c r="AM565" s="49"/>
      <c r="AN565" s="49"/>
      <c r="AO565" s="49"/>
      <c r="AP565" s="49"/>
    </row>
    <row r="566" spans="1:44" x14ac:dyDescent="0.25">
      <c r="A566" t="s">
        <v>43</v>
      </c>
      <c r="C566" s="60">
        <f t="shared" si="83"/>
        <v>3</v>
      </c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  <c r="W566" s="49"/>
      <c r="X566" s="49"/>
      <c r="Y566" s="49"/>
      <c r="Z566" s="49"/>
      <c r="AA566" s="49"/>
      <c r="AB566" s="49">
        <v>3</v>
      </c>
      <c r="AC566" s="49"/>
      <c r="AD566" s="49"/>
      <c r="AE566" s="49"/>
      <c r="AF566" s="49"/>
      <c r="AG566" s="49"/>
      <c r="AH566" s="49"/>
      <c r="AI566" s="49"/>
      <c r="AJ566" s="49"/>
      <c r="AK566" s="49"/>
      <c r="AL566" s="46">
        <v>0</v>
      </c>
      <c r="AM566" s="49"/>
      <c r="AN566" s="49"/>
      <c r="AO566" s="49"/>
      <c r="AP566" s="49"/>
    </row>
    <row r="567" spans="1:44" x14ac:dyDescent="0.25">
      <c r="A567" t="s">
        <v>44</v>
      </c>
      <c r="C567" s="60">
        <f t="shared" si="83"/>
        <v>2101</v>
      </c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  <c r="W567" s="49"/>
      <c r="X567" s="49"/>
      <c r="Y567" s="49"/>
      <c r="Z567" s="49"/>
      <c r="AA567" s="49"/>
      <c r="AB567" s="49">
        <v>1698</v>
      </c>
      <c r="AC567" s="49"/>
      <c r="AD567" s="49"/>
      <c r="AE567" s="49"/>
      <c r="AF567" s="49"/>
      <c r="AG567" s="49"/>
      <c r="AH567" s="49"/>
      <c r="AI567" s="49"/>
      <c r="AJ567" s="49"/>
      <c r="AK567" s="49"/>
      <c r="AL567" s="49">
        <v>403</v>
      </c>
      <c r="AM567" s="49"/>
      <c r="AN567" s="49"/>
      <c r="AO567" s="49"/>
      <c r="AP567" s="49"/>
    </row>
    <row r="568" spans="1:44" x14ac:dyDescent="0.25">
      <c r="A568" t="s">
        <v>45</v>
      </c>
      <c r="C568" s="60">
        <f>SUM(C565,C567)</f>
        <v>2173</v>
      </c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  <c r="W568" s="49"/>
      <c r="X568" s="49"/>
      <c r="Y568" s="49"/>
      <c r="Z568" s="49"/>
      <c r="AA568" s="49"/>
      <c r="AB568" s="49"/>
      <c r="AC568" s="49"/>
      <c r="AD568" s="49"/>
      <c r="AE568" s="49"/>
      <c r="AF568" s="49"/>
      <c r="AG568" s="49"/>
      <c r="AH568" s="49"/>
      <c r="AI568" s="49"/>
      <c r="AJ568" s="49"/>
      <c r="AK568" s="49"/>
      <c r="AL568" s="49"/>
      <c r="AM568" s="49"/>
      <c r="AN568" s="49"/>
      <c r="AO568" s="49"/>
      <c r="AP568" s="49"/>
    </row>
    <row r="569" spans="1:44" x14ac:dyDescent="0.25">
      <c r="B569" s="73" t="s">
        <v>244</v>
      </c>
      <c r="D569" s="49" t="s">
        <v>0</v>
      </c>
      <c r="E569" s="49" t="s">
        <v>1</v>
      </c>
      <c r="F569" s="49" t="s">
        <v>2</v>
      </c>
      <c r="G569" s="49" t="s">
        <v>3</v>
      </c>
      <c r="H569" s="49" t="s">
        <v>4</v>
      </c>
      <c r="I569" s="49" t="s">
        <v>5</v>
      </c>
      <c r="J569" s="49" t="s">
        <v>6</v>
      </c>
      <c r="K569" s="49" t="s">
        <v>7</v>
      </c>
      <c r="L569" s="49" t="s">
        <v>8</v>
      </c>
      <c r="M569" s="49" t="s">
        <v>9</v>
      </c>
      <c r="N569" s="49" t="s">
        <v>10</v>
      </c>
      <c r="O569" s="49" t="s">
        <v>11</v>
      </c>
      <c r="P569" s="49" t="s">
        <v>12</v>
      </c>
      <c r="Q569" s="49" t="s">
        <v>13</v>
      </c>
      <c r="R569" s="49" t="s">
        <v>14</v>
      </c>
      <c r="S569" s="49" t="s">
        <v>15</v>
      </c>
      <c r="T569" s="49" t="s">
        <v>16</v>
      </c>
      <c r="U569" s="49" t="s">
        <v>17</v>
      </c>
      <c r="V569" s="49" t="s">
        <v>18</v>
      </c>
      <c r="W569" s="49" t="s">
        <v>19</v>
      </c>
      <c r="X569" s="49" t="s">
        <v>20</v>
      </c>
      <c r="Y569" s="49" t="s">
        <v>21</v>
      </c>
      <c r="Z569" s="49" t="s">
        <v>22</v>
      </c>
      <c r="AA569" s="49" t="s">
        <v>23</v>
      </c>
      <c r="AB569" s="49" t="s">
        <v>24</v>
      </c>
      <c r="AC569" s="49" t="s">
        <v>25</v>
      </c>
      <c r="AD569" s="49" t="s">
        <v>26</v>
      </c>
      <c r="AE569" s="49" t="s">
        <v>27</v>
      </c>
      <c r="AF569" s="49" t="s">
        <v>28</v>
      </c>
      <c r="AG569" s="49" t="s">
        <v>29</v>
      </c>
      <c r="AH569" s="49" t="s">
        <v>30</v>
      </c>
      <c r="AI569" s="49" t="s">
        <v>31</v>
      </c>
      <c r="AJ569" s="49" t="s">
        <v>32</v>
      </c>
      <c r="AK569" s="49" t="s">
        <v>33</v>
      </c>
      <c r="AL569" s="49" t="s">
        <v>34</v>
      </c>
      <c r="AM569" s="49" t="s">
        <v>35</v>
      </c>
      <c r="AN569" s="49" t="s">
        <v>36</v>
      </c>
      <c r="AO569" s="49" t="s">
        <v>37</v>
      </c>
      <c r="AP569" s="49" t="s">
        <v>38</v>
      </c>
    </row>
    <row r="570" spans="1:44" x14ac:dyDescent="0.25">
      <c r="AC570" s="41"/>
      <c r="AF570" s="41"/>
      <c r="AK570" s="41"/>
      <c r="AM570" s="41"/>
    </row>
    <row r="571" spans="1:44" x14ac:dyDescent="0.25">
      <c r="AC571" s="41"/>
      <c r="AF571" s="41"/>
      <c r="AK571" s="41"/>
      <c r="AM571" s="41"/>
    </row>
    <row r="572" spans="1:44" x14ac:dyDescent="0.25">
      <c r="AC572" s="41"/>
      <c r="AF572" s="41"/>
      <c r="AK572" s="41"/>
      <c r="AM572" s="41"/>
    </row>
    <row r="573" spans="1:44" x14ac:dyDescent="0.25">
      <c r="AC573" s="41"/>
      <c r="AF573" s="41"/>
      <c r="AK573" s="41"/>
      <c r="AM573" s="41"/>
    </row>
    <row r="574" spans="1:44" x14ac:dyDescent="0.25">
      <c r="AC574" s="41"/>
      <c r="AF574" s="41"/>
      <c r="AK574" s="41"/>
      <c r="AM574" s="41"/>
    </row>
    <row r="575" spans="1:44" x14ac:dyDescent="0.25">
      <c r="AC575" s="41"/>
      <c r="AF575" s="41"/>
      <c r="AK575" s="41"/>
      <c r="AM575" s="41"/>
    </row>
    <row r="576" spans="1:44" x14ac:dyDescent="0.25">
      <c r="AC576" s="41"/>
      <c r="AF576" s="41"/>
      <c r="AK576" s="41"/>
      <c r="AM576" s="41"/>
    </row>
    <row r="577" spans="29:39" x14ac:dyDescent="0.25">
      <c r="AC577" s="41"/>
      <c r="AF577" s="41"/>
      <c r="AK577" s="41"/>
      <c r="AM577" s="41"/>
    </row>
    <row r="578" spans="29:39" x14ac:dyDescent="0.25">
      <c r="AC578" s="41"/>
      <c r="AF578" s="41"/>
      <c r="AK578" s="41"/>
      <c r="AM578" s="41"/>
    </row>
    <row r="579" spans="29:39" x14ac:dyDescent="0.25">
      <c r="AC579" s="41"/>
      <c r="AF579" s="41"/>
      <c r="AK579" s="41"/>
      <c r="AM579" s="41"/>
    </row>
    <row r="580" spans="29:39" x14ac:dyDescent="0.25">
      <c r="AC580" s="41"/>
      <c r="AF580" s="41"/>
      <c r="AK580" s="41"/>
      <c r="AM580" s="41"/>
    </row>
    <row r="581" spans="29:39" x14ac:dyDescent="0.25">
      <c r="AC581" s="41"/>
      <c r="AF581" s="41"/>
      <c r="AK581" s="41"/>
    </row>
    <row r="582" spans="29:39" x14ac:dyDescent="0.25">
      <c r="AC582" s="41"/>
      <c r="AF582" s="41"/>
      <c r="AK582" s="41"/>
    </row>
    <row r="583" spans="29:39" x14ac:dyDescent="0.25">
      <c r="AC583" s="41"/>
      <c r="AF583" s="41"/>
      <c r="AK583" s="41"/>
    </row>
    <row r="584" spans="29:39" x14ac:dyDescent="0.25">
      <c r="AC584" s="41"/>
      <c r="AF584" s="41"/>
      <c r="AK584" s="41"/>
    </row>
    <row r="585" spans="29:39" x14ac:dyDescent="0.25">
      <c r="AC585" s="41"/>
      <c r="AF585" s="41"/>
      <c r="AK585" s="41"/>
    </row>
    <row r="586" spans="29:39" x14ac:dyDescent="0.25">
      <c r="AC586" s="41"/>
      <c r="AF586" s="41"/>
      <c r="AK586" s="41"/>
    </row>
    <row r="587" spans="29:39" x14ac:dyDescent="0.25">
      <c r="AC587" s="41"/>
      <c r="AF587" s="41"/>
    </row>
    <row r="588" spans="29:39" x14ac:dyDescent="0.25">
      <c r="AC588" s="41"/>
      <c r="AF588" s="41"/>
    </row>
    <row r="589" spans="29:39" x14ac:dyDescent="0.25">
      <c r="AC589" s="41"/>
      <c r="AF589" s="41"/>
    </row>
    <row r="590" spans="29:39" x14ac:dyDescent="0.25">
      <c r="AC590" s="41"/>
      <c r="AF590" s="41"/>
    </row>
    <row r="591" spans="29:39" x14ac:dyDescent="0.25">
      <c r="AC591" s="41"/>
      <c r="AF591" s="41"/>
    </row>
    <row r="592" spans="29:39" x14ac:dyDescent="0.25">
      <c r="AC592" s="41"/>
      <c r="AF592" s="41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AFC0E29-8FBB-46CE-A085-691755D76DCD}"/>
</file>

<file path=customXml/itemProps2.xml><?xml version="1.0" encoding="utf-8"?>
<ds:datastoreItem xmlns:ds="http://schemas.openxmlformats.org/officeDocument/2006/customXml" ds:itemID="{6DD2A174-ADC5-41C9-BF7D-60DE505007AD}"/>
</file>

<file path=customXml/itemProps3.xml><?xml version="1.0" encoding="utf-8"?>
<ds:datastoreItem xmlns:ds="http://schemas.openxmlformats.org/officeDocument/2006/customXml" ds:itemID="{FEF60770-2042-483E-8595-D4BA33C248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Secretary of 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miriam.campbell</dc:creator>
  <cp:lastModifiedBy>miriam.campbell</cp:lastModifiedBy>
  <cp:lastPrinted>2012-11-30T22:14:02Z</cp:lastPrinted>
  <dcterms:created xsi:type="dcterms:W3CDTF">2012-08-23T00:21:56Z</dcterms:created>
  <dcterms:modified xsi:type="dcterms:W3CDTF">2016-12-08T19:56:56Z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