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2019 Campaign\Reports\Agency\"/>
    </mc:Choice>
  </mc:AlternateContent>
  <bookViews>
    <workbookView xWindow="0" yWindow="0" windowWidth="18225" windowHeight="6720"/>
  </bookViews>
  <sheets>
    <sheet name="Agency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0" i="3" l="1"/>
  <c r="H130" i="3"/>
  <c r="G130" i="3"/>
  <c r="E130" i="3"/>
  <c r="D130" i="3"/>
  <c r="F130" i="3"/>
  <c r="C130" i="3"/>
  <c r="B130" i="3"/>
  <c r="I5" i="3" l="1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7" i="3"/>
  <c r="I28" i="3"/>
  <c r="I29" i="3"/>
  <c r="I30" i="3"/>
  <c r="I31" i="3"/>
  <c r="I32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4" i="3"/>
  <c r="H5" i="3" l="1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7" i="3"/>
  <c r="H28" i="3"/>
  <c r="H29" i="3"/>
  <c r="H30" i="3"/>
  <c r="H31" i="3"/>
  <c r="H32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3" i="3"/>
  <c r="H74" i="3"/>
  <c r="H75" i="3"/>
  <c r="H76" i="3"/>
  <c r="H77" i="3"/>
  <c r="H78" i="3"/>
  <c r="H79" i="3"/>
  <c r="H80" i="3"/>
  <c r="H81" i="3"/>
  <c r="H83" i="3"/>
  <c r="H84" i="3"/>
  <c r="H85" i="3"/>
  <c r="H86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20" i="3"/>
  <c r="H121" i="3"/>
  <c r="H122" i="3"/>
  <c r="H123" i="3"/>
  <c r="H124" i="3"/>
  <c r="H125" i="3"/>
  <c r="H126" i="3"/>
  <c r="H127" i="3"/>
  <c r="H128" i="3"/>
  <c r="H129" i="3"/>
  <c r="H4" i="3"/>
</calcChain>
</file>

<file path=xl/sharedStrings.xml><?xml version="1.0" encoding="utf-8"?>
<sst xmlns="http://schemas.openxmlformats.org/spreadsheetml/2006/main" count="156" uniqueCount="140">
  <si>
    <t>Combined Fund Drive Annual Campaign Report - By Agency</t>
  </si>
  <si>
    <t>Administrative Hearings, Office of</t>
  </si>
  <si>
    <t>Administrative Office of the Courts</t>
  </si>
  <si>
    <t>Agriculture, Department of</t>
  </si>
  <si>
    <t>Archeology and Historic Preservation, Department of</t>
  </si>
  <si>
    <t>Attorney General, Office of the</t>
  </si>
  <si>
    <t>Bates Technical College</t>
  </si>
  <si>
    <t>Bellevue College</t>
  </si>
  <si>
    <t>Bellingham Technical College</t>
  </si>
  <si>
    <t>Big Bend Community College</t>
  </si>
  <si>
    <t>Blind, Department of Services for the</t>
  </si>
  <si>
    <t>Board of Industrial Insurance Appeals</t>
  </si>
  <si>
    <t>Board of Tax Appeals</t>
  </si>
  <si>
    <t>Cascadia College</t>
  </si>
  <si>
    <t>Caseload Forecast Council</t>
  </si>
  <si>
    <t xml:space="preserve">Center for Childhood Deafness </t>
  </si>
  <si>
    <t>Central Washington University</t>
  </si>
  <si>
    <t>Centralia College</t>
  </si>
  <si>
    <t>Children, Youth and Families, Department of</t>
  </si>
  <si>
    <t>Civil Legal Aid, Office of</t>
  </si>
  <si>
    <t>Clark College</t>
  </si>
  <si>
    <t>Clover Park Technical College</t>
  </si>
  <si>
    <t>Columbia Basin College</t>
  </si>
  <si>
    <t>Combined Fund Drive - Fundraisers</t>
  </si>
  <si>
    <t>Commission On Judicial Conduct</t>
  </si>
  <si>
    <t>Corrections, Department of</t>
  </si>
  <si>
    <t>Court of Appeals</t>
  </si>
  <si>
    <t xml:space="preserve">Department of Commerce        </t>
  </si>
  <si>
    <t>Department of Fish and Wildlife</t>
  </si>
  <si>
    <t xml:space="preserve">Department of Social and Health Services </t>
  </si>
  <si>
    <t>DRS System Retirees</t>
  </si>
  <si>
    <t>Eastern Washington State Historical Society</t>
  </si>
  <si>
    <t>Eastern Washington University</t>
  </si>
  <si>
    <t>Ecology, Department of</t>
  </si>
  <si>
    <t>Economic And Revenue Forecast Council</t>
  </si>
  <si>
    <t>Edmonds Community College</t>
  </si>
  <si>
    <t>Employment Security Department</t>
  </si>
  <si>
    <t xml:space="preserve">Enterprise Services, Department of </t>
  </si>
  <si>
    <t>Environmental Hearings Office</t>
  </si>
  <si>
    <t>Everett Community College</t>
  </si>
  <si>
    <t>Financial Institutions, Department of</t>
  </si>
  <si>
    <t>Financial Management, Office of</t>
  </si>
  <si>
    <t>Governor, Office of the</t>
  </si>
  <si>
    <t>Grays Harbor College</t>
  </si>
  <si>
    <t>Green River College</t>
  </si>
  <si>
    <t>Health Care Authority</t>
  </si>
  <si>
    <t>Health, Department of</t>
  </si>
  <si>
    <t>Highline College</t>
  </si>
  <si>
    <t>House of Representatives</t>
  </si>
  <si>
    <t>Human Rights Commission</t>
  </si>
  <si>
    <t>Insurance Commissioner, Office of the</t>
  </si>
  <si>
    <t>Joint Legislative Audit And Review Committee</t>
  </si>
  <si>
    <t>Joint Legislative Systems Committee</t>
  </si>
  <si>
    <t>Kittitas County</t>
  </si>
  <si>
    <t>Labor and Industries, Department of</t>
  </si>
  <si>
    <t>Lake Washington Institute of Technology</t>
  </si>
  <si>
    <t>Law Enforcement Officers' and Fire Fighters' Plan 2 Retirement Board</t>
  </si>
  <si>
    <t>Legislative Evaluation And Accountability Program</t>
  </si>
  <si>
    <t>Legislative Support Services, Office of</t>
  </si>
  <si>
    <t>Licensing, Department of</t>
  </si>
  <si>
    <t>Lieutenant Governor, Office of the</t>
  </si>
  <si>
    <t>Liquor and Cannabis Board</t>
  </si>
  <si>
    <t>Lower Columbia College</t>
  </si>
  <si>
    <t>Military Department</t>
  </si>
  <si>
    <t>Minority and Women's Business, Office of</t>
  </si>
  <si>
    <t>Natural Resources, Department of</t>
  </si>
  <si>
    <t>Olympic College</t>
  </si>
  <si>
    <t>Peninsula College</t>
  </si>
  <si>
    <t>Pierce College</t>
  </si>
  <si>
    <t>Port of Olympia</t>
  </si>
  <si>
    <t>Public Defense, Office of</t>
  </si>
  <si>
    <t>Public Disclosure Commission</t>
  </si>
  <si>
    <t>Public Employment Relations Commission</t>
  </si>
  <si>
    <t>Puget Sound Partnership</t>
  </si>
  <si>
    <t>Recreation and Conservation Office</t>
  </si>
  <si>
    <t>Renton Technical College</t>
  </si>
  <si>
    <t>Retirement Systems, Department of</t>
  </si>
  <si>
    <t>Revenue, Department of</t>
  </si>
  <si>
    <t>Seattle Colleges</t>
  </si>
  <si>
    <t>Seattle, City of</t>
  </si>
  <si>
    <t>Secretary of State, Office of the</t>
  </si>
  <si>
    <t>Senate</t>
  </si>
  <si>
    <t>Shoreline Community College</t>
  </si>
  <si>
    <t>Skagit Valley College</t>
  </si>
  <si>
    <t>Snohomish County PUD</t>
  </si>
  <si>
    <t>South Puget Sound Community College</t>
  </si>
  <si>
    <t>Spokane Community College</t>
  </si>
  <si>
    <t>State Actuary, Office of the</t>
  </si>
  <si>
    <t>State Auditor, Office of the</t>
  </si>
  <si>
    <t>State Board For Community And Technical Colleges</t>
  </si>
  <si>
    <t>State Board of Accountancy</t>
  </si>
  <si>
    <t>State Conservation Commission</t>
  </si>
  <si>
    <t>State Investment Board</t>
  </si>
  <si>
    <t>State Law Library</t>
  </si>
  <si>
    <t>State Parks And Recreation Commission</t>
  </si>
  <si>
    <t>State School For The Blind</t>
  </si>
  <si>
    <t>State Treasurer, Office of the</t>
  </si>
  <si>
    <t>Statute Law Committee</t>
  </si>
  <si>
    <t>Superintendent of Public Instruction</t>
  </si>
  <si>
    <t>Supreme Court</t>
  </si>
  <si>
    <t>Tacoma Community College</t>
  </si>
  <si>
    <t>The Evergreen State College</t>
  </si>
  <si>
    <t>Transportation Commission</t>
  </si>
  <si>
    <t>Transportation Improvement Board</t>
  </si>
  <si>
    <t>Transportation, Department of</t>
  </si>
  <si>
    <t>University of Washington</t>
  </si>
  <si>
    <t>Utilities and Transportation Commission</t>
  </si>
  <si>
    <t>Veterans Affairs, Department of</t>
  </si>
  <si>
    <t>Walla Walla Community College</t>
  </si>
  <si>
    <t>Washington Pollution Liability Insurance Program</t>
  </si>
  <si>
    <t>Washington State Arts Commission</t>
  </si>
  <si>
    <t>Washington State Criminal Justice Training Commission</t>
  </si>
  <si>
    <t>Washington State Gambling Commission</t>
  </si>
  <si>
    <t>Washington State Historical Society</t>
  </si>
  <si>
    <t>Washington State Housing Finance Commission</t>
  </si>
  <si>
    <t>Washington State Patrol</t>
  </si>
  <si>
    <t>Washington State School Director's Association</t>
  </si>
  <si>
    <t>Washington State University</t>
  </si>
  <si>
    <t>Washington Student Achievement Council</t>
  </si>
  <si>
    <t>Washington Traffic Safety Commission</t>
  </si>
  <si>
    <t>Washington's Lottery</t>
  </si>
  <si>
    <t>WaTech (Washington Technology Solutions)</t>
  </si>
  <si>
    <t>Wenatchee Valley College</t>
  </si>
  <si>
    <t>Western Washington University</t>
  </si>
  <si>
    <t>Whatcom Community College</t>
  </si>
  <si>
    <t>Work Force Training and Education Coordinating Board</t>
  </si>
  <si>
    <t>Yakima Valley College</t>
  </si>
  <si>
    <t>2019 Annual Campaign</t>
  </si>
  <si>
    <t>These numbers are a comparison between 2018 and 2019 during the same week</t>
  </si>
  <si>
    <t>Washington State Agencies - CFD Team Members</t>
  </si>
  <si>
    <t>2019 Total Pledge Amount *Excluding Credit Card Donations</t>
  </si>
  <si>
    <t>2018 Total Pledge Amount *Excluding Credit Card Donations</t>
  </si>
  <si>
    <t>2019 Employees *Based off of OFM</t>
  </si>
  <si>
    <t>2018 Employees *Based off of OFM</t>
  </si>
  <si>
    <t>2019 Total Agency Donors</t>
  </si>
  <si>
    <t>2018 Total Agency Donors</t>
  </si>
  <si>
    <t>2019 Participation Pecentage</t>
  </si>
  <si>
    <t>2018 Participation Pecentage</t>
  </si>
  <si>
    <t>n/a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</si>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</sst>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 applyAlignment="1"/>
    <xf numFmtId="165" fontId="0" fillId="0" borderId="0" xfId="1" applyNumberFormat="1" applyFont="1"/>
    <xf numFmtId="0" fontId="1" fillId="0" borderId="0" xfId="0" applyFont="1" applyAlignment="1">
      <alignment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5" fontId="1" fillId="2" borderId="1" xfId="1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0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 vertical="center"/>
    </xf>
    <xf numFmtId="43" fontId="1" fillId="0" borderId="0" xfId="1" applyFont="1" applyAlignment="1">
      <alignment horizontal="right" vertical="center"/>
    </xf>
    <xf numFmtId="10" fontId="1" fillId="0" borderId="0" xfId="0" applyNumberFormat="1" applyFont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0"/>
  <sheetViews>
    <sheetView tabSelected="1" topLeftCell="A93" workbookViewId="0">
      <selection activeCell="C119" sqref="C119"/>
    </sheetView>
  </sheetViews>
  <sheetFormatPr defaultRowHeight="15" x14ac:dyDescent="0.25"/>
  <cols>
    <col min="1" max="1" width="82.5703125" customWidth="1"/>
    <col min="2" max="2" width="22" style="12" customWidth="1"/>
    <col min="3" max="3" width="21.7109375" style="12" customWidth="1"/>
    <col min="4" max="4" width="18.5703125" style="11" customWidth="1"/>
    <col min="5" max="5" width="21" style="11" customWidth="1"/>
    <col min="6" max="6" width="24.42578125" style="11" customWidth="1"/>
    <col min="7" max="7" width="22.42578125" style="11" customWidth="1"/>
    <col min="8" max="8" width="22.28515625" style="11" customWidth="1"/>
    <col min="9" max="9" width="18.5703125" style="11" customWidth="1"/>
  </cols>
  <sheetData>
    <row r="1" spans="1:9" ht="21" x14ac:dyDescent="0.35">
      <c r="A1" s="3" t="s">
        <v>0</v>
      </c>
      <c r="B1" s="11"/>
      <c r="C1" s="11"/>
      <c r="D1" s="10"/>
      <c r="E1" s="10"/>
      <c r="F1" s="10"/>
      <c r="G1" s="10"/>
    </row>
    <row r="2" spans="1:9" x14ac:dyDescent="0.25">
      <c r="A2" s="5" t="s">
        <v>127</v>
      </c>
      <c r="B2" s="11"/>
      <c r="C2" s="9" t="s">
        <v>128</v>
      </c>
      <c r="D2" s="10"/>
      <c r="E2" s="10"/>
      <c r="F2" s="10"/>
      <c r="G2" s="10"/>
      <c r="H2" s="12"/>
      <c r="I2" s="12"/>
    </row>
    <row r="3" spans="1:9" s="2" customFormat="1" ht="45" x14ac:dyDescent="0.25">
      <c r="A3" s="14" t="s">
        <v>129</v>
      </c>
      <c r="B3" s="6" t="s">
        <v>130</v>
      </c>
      <c r="C3" s="6" t="s">
        <v>131</v>
      </c>
      <c r="D3" s="7" t="s">
        <v>132</v>
      </c>
      <c r="E3" s="7" t="s">
        <v>133</v>
      </c>
      <c r="F3" s="7" t="s">
        <v>134</v>
      </c>
      <c r="G3" s="7" t="s">
        <v>135</v>
      </c>
      <c r="H3" s="8" t="s">
        <v>136</v>
      </c>
      <c r="I3" s="8" t="s">
        <v>137</v>
      </c>
    </row>
    <row r="4" spans="1:9" x14ac:dyDescent="0.25">
      <c r="A4" t="s">
        <v>1</v>
      </c>
      <c r="B4" s="11">
        <v>8185</v>
      </c>
      <c r="C4" s="11">
        <v>8762.7999999999993</v>
      </c>
      <c r="D4" s="12">
        <v>189</v>
      </c>
      <c r="E4" s="4">
        <v>160</v>
      </c>
      <c r="F4" s="12">
        <v>32</v>
      </c>
      <c r="G4" s="1">
        <v>38</v>
      </c>
      <c r="H4" s="13">
        <f>F4/D4</f>
        <v>0.1693121693121693</v>
      </c>
      <c r="I4" s="13">
        <f>G4/E4</f>
        <v>0.23749999999999999</v>
      </c>
    </row>
    <row r="5" spans="1:9" x14ac:dyDescent="0.25">
      <c r="A5" t="s">
        <v>2</v>
      </c>
      <c r="B5" s="11">
        <v>17707.919999999998</v>
      </c>
      <c r="C5" s="11">
        <v>20453</v>
      </c>
      <c r="D5" s="12">
        <v>244</v>
      </c>
      <c r="E5" s="4">
        <v>438</v>
      </c>
      <c r="F5" s="12">
        <v>33</v>
      </c>
      <c r="G5" s="1">
        <v>41</v>
      </c>
      <c r="H5" s="13">
        <f t="shared" ref="H5:H68" si="0">F5/D5</f>
        <v>0.13524590163934427</v>
      </c>
      <c r="I5" s="13">
        <f t="shared" ref="I5:I68" si="1">G5/E5</f>
        <v>9.3607305936073054E-2</v>
      </c>
    </row>
    <row r="6" spans="1:9" x14ac:dyDescent="0.25">
      <c r="A6" t="s">
        <v>3</v>
      </c>
      <c r="B6" s="11">
        <v>12859.71</v>
      </c>
      <c r="C6" s="11">
        <v>13112.46</v>
      </c>
      <c r="D6" s="12">
        <v>879</v>
      </c>
      <c r="E6" s="4">
        <v>746</v>
      </c>
      <c r="F6" s="12">
        <v>45</v>
      </c>
      <c r="G6" s="1">
        <v>49</v>
      </c>
      <c r="H6" s="13">
        <f t="shared" si="0"/>
        <v>5.1194539249146756E-2</v>
      </c>
      <c r="I6" s="13">
        <f t="shared" si="1"/>
        <v>6.5683646112600538E-2</v>
      </c>
    </row>
    <row r="7" spans="1:9" x14ac:dyDescent="0.25">
      <c r="A7" t="s">
        <v>4</v>
      </c>
      <c r="B7" s="11">
        <v>588</v>
      </c>
      <c r="C7" s="11">
        <v>1068</v>
      </c>
      <c r="D7" s="12">
        <v>19</v>
      </c>
      <c r="E7" s="4">
        <v>18</v>
      </c>
      <c r="F7" s="12">
        <v>4</v>
      </c>
      <c r="G7" s="1">
        <v>5</v>
      </c>
      <c r="H7" s="13">
        <f t="shared" si="0"/>
        <v>0.21052631578947367</v>
      </c>
      <c r="I7" s="13">
        <f t="shared" si="1"/>
        <v>0.27777777777777779</v>
      </c>
    </row>
    <row r="8" spans="1:9" x14ac:dyDescent="0.25">
      <c r="A8" t="s">
        <v>5</v>
      </c>
      <c r="B8" s="11">
        <v>101802</v>
      </c>
      <c r="C8" s="11">
        <v>104014</v>
      </c>
      <c r="D8" s="12">
        <v>1383</v>
      </c>
      <c r="E8" s="4">
        <v>1304</v>
      </c>
      <c r="F8" s="12">
        <v>297</v>
      </c>
      <c r="G8" s="1">
        <v>275</v>
      </c>
      <c r="H8" s="13">
        <f t="shared" si="0"/>
        <v>0.21475054229934923</v>
      </c>
      <c r="I8" s="13">
        <f t="shared" si="1"/>
        <v>0.21088957055214724</v>
      </c>
    </row>
    <row r="9" spans="1:9" x14ac:dyDescent="0.25">
      <c r="A9" t="s">
        <v>6</v>
      </c>
      <c r="B9" s="11">
        <v>3084</v>
      </c>
      <c r="C9" s="11">
        <v>5532</v>
      </c>
      <c r="D9" s="12">
        <v>313</v>
      </c>
      <c r="E9" s="4">
        <v>331</v>
      </c>
      <c r="F9" s="12">
        <v>15</v>
      </c>
      <c r="G9" s="1">
        <v>20</v>
      </c>
      <c r="H9" s="13">
        <f t="shared" si="0"/>
        <v>4.7923322683706068E-2</v>
      </c>
      <c r="I9" s="13">
        <f t="shared" si="1"/>
        <v>6.0422960725075532E-2</v>
      </c>
    </row>
    <row r="10" spans="1:9" x14ac:dyDescent="0.25">
      <c r="A10" t="s">
        <v>7</v>
      </c>
      <c r="B10" s="11">
        <v>2520</v>
      </c>
      <c r="C10" s="11">
        <v>2760</v>
      </c>
      <c r="D10" s="12">
        <v>611</v>
      </c>
      <c r="E10" s="4">
        <v>843</v>
      </c>
      <c r="F10" s="12">
        <v>10</v>
      </c>
      <c r="G10" s="1">
        <v>11</v>
      </c>
      <c r="H10" s="13">
        <f t="shared" si="0"/>
        <v>1.6366612111292964E-2</v>
      </c>
      <c r="I10" s="13">
        <f t="shared" si="1"/>
        <v>1.3048635824436536E-2</v>
      </c>
    </row>
    <row r="11" spans="1:9" x14ac:dyDescent="0.25">
      <c r="A11" t="s">
        <v>8</v>
      </c>
      <c r="B11" s="11">
        <v>16873</v>
      </c>
      <c r="C11" s="11">
        <v>20668</v>
      </c>
      <c r="D11" s="12">
        <v>186</v>
      </c>
      <c r="E11" s="4">
        <v>208</v>
      </c>
      <c r="F11" s="12">
        <v>73</v>
      </c>
      <c r="G11" s="1">
        <v>80</v>
      </c>
      <c r="H11" s="13">
        <f t="shared" si="0"/>
        <v>0.39247311827956988</v>
      </c>
      <c r="I11" s="13">
        <f t="shared" si="1"/>
        <v>0.38461538461538464</v>
      </c>
    </row>
    <row r="12" spans="1:9" x14ac:dyDescent="0.25">
      <c r="A12" t="s">
        <v>9</v>
      </c>
      <c r="B12" s="11">
        <v>3116.8</v>
      </c>
      <c r="C12" s="11">
        <v>2785.24</v>
      </c>
      <c r="D12" s="12">
        <v>190</v>
      </c>
      <c r="E12" s="4">
        <v>233</v>
      </c>
      <c r="F12" s="12">
        <v>8</v>
      </c>
      <c r="G12" s="1">
        <v>9</v>
      </c>
      <c r="H12" s="13">
        <f t="shared" si="0"/>
        <v>4.2105263157894736E-2</v>
      </c>
      <c r="I12" s="13">
        <f t="shared" si="1"/>
        <v>3.8626609442060089E-2</v>
      </c>
    </row>
    <row r="13" spans="1:9" x14ac:dyDescent="0.25">
      <c r="A13" t="s">
        <v>10</v>
      </c>
      <c r="B13" s="11">
        <v>2886</v>
      </c>
      <c r="C13" s="11">
        <v>3166.16</v>
      </c>
      <c r="D13" s="12">
        <v>97</v>
      </c>
      <c r="E13" s="4">
        <v>81</v>
      </c>
      <c r="F13" s="12">
        <v>10</v>
      </c>
      <c r="G13" s="1">
        <v>13</v>
      </c>
      <c r="H13" s="13">
        <f t="shared" si="0"/>
        <v>0.10309278350515463</v>
      </c>
      <c r="I13" s="13">
        <f t="shared" si="1"/>
        <v>0.16049382716049382</v>
      </c>
    </row>
    <row r="14" spans="1:9" x14ac:dyDescent="0.25">
      <c r="A14" t="s">
        <v>11</v>
      </c>
      <c r="B14" s="11">
        <v>11848.75</v>
      </c>
      <c r="C14" s="11">
        <v>12905.7</v>
      </c>
      <c r="D14" s="12">
        <v>153</v>
      </c>
      <c r="E14" s="4">
        <v>156</v>
      </c>
      <c r="F14" s="12">
        <v>32</v>
      </c>
      <c r="G14" s="1">
        <v>39</v>
      </c>
      <c r="H14" s="13">
        <f t="shared" si="0"/>
        <v>0.20915032679738563</v>
      </c>
      <c r="I14" s="13">
        <f t="shared" si="1"/>
        <v>0.25</v>
      </c>
    </row>
    <row r="15" spans="1:9" x14ac:dyDescent="0.25">
      <c r="A15" t="s">
        <v>12</v>
      </c>
      <c r="B15" s="11">
        <v>1989</v>
      </c>
      <c r="C15" s="11">
        <v>804</v>
      </c>
      <c r="D15" s="12">
        <v>17</v>
      </c>
      <c r="E15" s="4">
        <v>12</v>
      </c>
      <c r="F15" s="12">
        <v>8</v>
      </c>
      <c r="G15" s="1">
        <v>4</v>
      </c>
      <c r="H15" s="13">
        <f t="shared" si="0"/>
        <v>0.47058823529411764</v>
      </c>
      <c r="I15" s="13">
        <f t="shared" si="1"/>
        <v>0.33333333333333331</v>
      </c>
    </row>
    <row r="16" spans="1:9" x14ac:dyDescent="0.25">
      <c r="A16" t="s">
        <v>13</v>
      </c>
      <c r="B16" s="11">
        <v>5844</v>
      </c>
      <c r="C16" s="11">
        <v>5364</v>
      </c>
      <c r="D16" s="12">
        <v>124</v>
      </c>
      <c r="E16" s="4">
        <v>178</v>
      </c>
      <c r="F16" s="12">
        <v>5</v>
      </c>
      <c r="G16" s="1">
        <v>4</v>
      </c>
      <c r="H16" s="13">
        <f t="shared" si="0"/>
        <v>4.0322580645161289E-2</v>
      </c>
      <c r="I16" s="13">
        <f t="shared" si="1"/>
        <v>2.247191011235955E-2</v>
      </c>
    </row>
    <row r="17" spans="1:9" x14ac:dyDescent="0.25">
      <c r="A17" t="s">
        <v>14</v>
      </c>
      <c r="B17" s="11">
        <v>960</v>
      </c>
      <c r="C17" s="11">
        <v>840</v>
      </c>
      <c r="D17" s="12">
        <v>10</v>
      </c>
      <c r="E17" s="4">
        <v>10</v>
      </c>
      <c r="F17" s="12">
        <v>2</v>
      </c>
      <c r="G17" s="1">
        <v>2</v>
      </c>
      <c r="H17" s="13">
        <f t="shared" si="0"/>
        <v>0.2</v>
      </c>
      <c r="I17" s="13">
        <f t="shared" si="1"/>
        <v>0.2</v>
      </c>
    </row>
    <row r="18" spans="1:9" x14ac:dyDescent="0.25">
      <c r="A18" t="s">
        <v>15</v>
      </c>
      <c r="B18" s="11">
        <v>936</v>
      </c>
      <c r="C18" s="11">
        <v>1176</v>
      </c>
      <c r="D18" s="12">
        <v>174</v>
      </c>
      <c r="E18" s="4">
        <v>130</v>
      </c>
      <c r="F18" s="12">
        <v>7</v>
      </c>
      <c r="G18" s="1">
        <v>7</v>
      </c>
      <c r="H18" s="13">
        <f t="shared" si="0"/>
        <v>4.0229885057471264E-2</v>
      </c>
      <c r="I18" s="13">
        <f t="shared" si="1"/>
        <v>5.3846153846153849E-2</v>
      </c>
    </row>
    <row r="19" spans="1:9" x14ac:dyDescent="0.25">
      <c r="A19" t="s">
        <v>16</v>
      </c>
      <c r="B19" s="11">
        <v>19246</v>
      </c>
      <c r="C19" s="11">
        <v>16440</v>
      </c>
      <c r="D19" s="12">
        <v>1471</v>
      </c>
      <c r="E19" s="4">
        <v>1615</v>
      </c>
      <c r="F19" s="12">
        <v>58</v>
      </c>
      <c r="G19" s="1">
        <v>63</v>
      </c>
      <c r="H19" s="13">
        <f t="shared" si="0"/>
        <v>3.9428959891230457E-2</v>
      </c>
      <c r="I19" s="13">
        <f t="shared" si="1"/>
        <v>3.9009287925696592E-2</v>
      </c>
    </row>
    <row r="20" spans="1:9" x14ac:dyDescent="0.25">
      <c r="A20" t="s">
        <v>17</v>
      </c>
      <c r="B20" s="11">
        <v>3677</v>
      </c>
      <c r="C20" s="11">
        <v>11892</v>
      </c>
      <c r="D20" s="12">
        <v>271</v>
      </c>
      <c r="E20" s="4">
        <v>256</v>
      </c>
      <c r="F20" s="12">
        <v>7</v>
      </c>
      <c r="G20" s="1">
        <v>9</v>
      </c>
      <c r="H20" s="13">
        <f t="shared" si="0"/>
        <v>2.5830258302583026E-2</v>
      </c>
      <c r="I20" s="13">
        <f t="shared" si="1"/>
        <v>3.515625E-2</v>
      </c>
    </row>
    <row r="21" spans="1:9" x14ac:dyDescent="0.25">
      <c r="A21" t="s">
        <v>18</v>
      </c>
      <c r="B21" s="11">
        <v>82784.100000000006</v>
      </c>
      <c r="C21" s="11">
        <v>62100.24</v>
      </c>
      <c r="D21" s="12">
        <v>4472</v>
      </c>
      <c r="E21" s="4">
        <v>3450</v>
      </c>
      <c r="F21" s="12">
        <v>425</v>
      </c>
      <c r="G21" s="1">
        <v>282</v>
      </c>
      <c r="H21" s="13">
        <f t="shared" si="0"/>
        <v>9.5035778175313057E-2</v>
      </c>
      <c r="I21" s="13">
        <f t="shared" si="1"/>
        <v>8.1739130434782606E-2</v>
      </c>
    </row>
    <row r="22" spans="1:9" x14ac:dyDescent="0.25">
      <c r="A22" t="s">
        <v>19</v>
      </c>
      <c r="B22" s="11">
        <v>240</v>
      </c>
      <c r="C22" s="11">
        <v>240</v>
      </c>
      <c r="D22" s="12">
        <v>4</v>
      </c>
      <c r="E22" s="4">
        <v>4</v>
      </c>
      <c r="F22" s="12">
        <v>1</v>
      </c>
      <c r="G22" s="1">
        <v>1</v>
      </c>
      <c r="H22" s="13">
        <f t="shared" si="0"/>
        <v>0.25</v>
      </c>
      <c r="I22" s="13">
        <f t="shared" si="1"/>
        <v>0.25</v>
      </c>
    </row>
    <row r="23" spans="1:9" x14ac:dyDescent="0.25">
      <c r="A23" t="s">
        <v>20</v>
      </c>
      <c r="B23" s="11">
        <v>6900</v>
      </c>
      <c r="C23" s="11">
        <v>6852</v>
      </c>
      <c r="D23" s="12">
        <v>656</v>
      </c>
      <c r="E23" s="4">
        <v>654</v>
      </c>
      <c r="F23" s="12">
        <v>36</v>
      </c>
      <c r="G23" s="1">
        <v>38</v>
      </c>
      <c r="H23" s="13">
        <f t="shared" si="0"/>
        <v>5.4878048780487805E-2</v>
      </c>
      <c r="I23" s="13">
        <f t="shared" si="1"/>
        <v>5.8103975535168197E-2</v>
      </c>
    </row>
    <row r="24" spans="1:9" x14ac:dyDescent="0.25">
      <c r="A24" t="s">
        <v>21</v>
      </c>
      <c r="B24" s="11">
        <v>288</v>
      </c>
      <c r="C24" s="11">
        <v>288</v>
      </c>
      <c r="D24" s="12">
        <v>397</v>
      </c>
      <c r="E24" s="4">
        <v>310</v>
      </c>
      <c r="F24" s="12">
        <v>4</v>
      </c>
      <c r="G24" s="1">
        <v>4</v>
      </c>
      <c r="H24" s="13">
        <f t="shared" si="0"/>
        <v>1.0075566750629723E-2</v>
      </c>
      <c r="I24" s="13">
        <f t="shared" si="1"/>
        <v>1.2903225806451613E-2</v>
      </c>
    </row>
    <row r="25" spans="1:9" x14ac:dyDescent="0.25">
      <c r="A25" t="s">
        <v>22</v>
      </c>
      <c r="B25" s="11">
        <v>6180</v>
      </c>
      <c r="C25" s="11">
        <v>5840</v>
      </c>
      <c r="D25" s="12">
        <v>377</v>
      </c>
      <c r="E25" s="4">
        <v>398</v>
      </c>
      <c r="F25" s="12">
        <v>14</v>
      </c>
      <c r="G25" s="1">
        <v>15</v>
      </c>
      <c r="H25" s="13">
        <f t="shared" si="0"/>
        <v>3.7135278514588858E-2</v>
      </c>
      <c r="I25" s="13">
        <f t="shared" si="1"/>
        <v>3.7688442211055273E-2</v>
      </c>
    </row>
    <row r="26" spans="1:9" x14ac:dyDescent="0.25">
      <c r="A26" t="s">
        <v>23</v>
      </c>
      <c r="B26" s="11">
        <v>8894.56</v>
      </c>
      <c r="C26" s="11">
        <v>7601.78</v>
      </c>
      <c r="D26" s="12" t="s">
        <v>138</v>
      </c>
      <c r="E26" s="4"/>
      <c r="F26" s="12">
        <v>1</v>
      </c>
      <c r="G26" s="1">
        <v>1</v>
      </c>
      <c r="H26" s="13" t="s">
        <v>138</v>
      </c>
      <c r="I26" s="13" t="s">
        <v>138</v>
      </c>
    </row>
    <row r="27" spans="1:9" x14ac:dyDescent="0.25">
      <c r="A27" t="s">
        <v>24</v>
      </c>
      <c r="B27" s="11">
        <v>480</v>
      </c>
      <c r="C27" s="11">
        <v>480</v>
      </c>
      <c r="D27" s="12">
        <v>9</v>
      </c>
      <c r="E27" s="4">
        <v>8</v>
      </c>
      <c r="F27" s="12">
        <v>3</v>
      </c>
      <c r="G27" s="1">
        <v>3</v>
      </c>
      <c r="H27" s="13">
        <f t="shared" si="0"/>
        <v>0.33333333333333331</v>
      </c>
      <c r="I27" s="13">
        <f t="shared" si="1"/>
        <v>0.375</v>
      </c>
    </row>
    <row r="28" spans="1:9" x14ac:dyDescent="0.25">
      <c r="A28" t="s">
        <v>25</v>
      </c>
      <c r="B28" s="11">
        <v>151217.75</v>
      </c>
      <c r="C28" s="11">
        <v>157471.97</v>
      </c>
      <c r="D28" s="12">
        <v>8573</v>
      </c>
      <c r="E28" s="4">
        <v>8421</v>
      </c>
      <c r="F28" s="12">
        <v>534</v>
      </c>
      <c r="G28" s="1">
        <v>621</v>
      </c>
      <c r="H28" s="13">
        <f t="shared" si="0"/>
        <v>6.228858042692173E-2</v>
      </c>
      <c r="I28" s="13">
        <f t="shared" si="1"/>
        <v>7.3744210901318136E-2</v>
      </c>
    </row>
    <row r="29" spans="1:9" x14ac:dyDescent="0.25">
      <c r="A29" t="s">
        <v>26</v>
      </c>
      <c r="B29" s="11">
        <v>3018</v>
      </c>
      <c r="C29" s="11">
        <v>3450</v>
      </c>
      <c r="D29" s="12">
        <v>128</v>
      </c>
      <c r="E29" s="4">
        <v>135</v>
      </c>
      <c r="F29" s="12">
        <v>7</v>
      </c>
      <c r="G29" s="1">
        <v>9</v>
      </c>
      <c r="H29" s="13">
        <f t="shared" si="0"/>
        <v>5.46875E-2</v>
      </c>
      <c r="I29" s="13">
        <f t="shared" si="1"/>
        <v>6.6666666666666666E-2</v>
      </c>
    </row>
    <row r="30" spans="1:9" x14ac:dyDescent="0.25">
      <c r="A30" t="s">
        <v>27</v>
      </c>
      <c r="B30" s="11">
        <v>18943.5</v>
      </c>
      <c r="C30" s="11">
        <v>15282.2</v>
      </c>
      <c r="D30" s="12">
        <v>346</v>
      </c>
      <c r="E30" s="4">
        <v>292</v>
      </c>
      <c r="F30" s="12">
        <v>111</v>
      </c>
      <c r="G30" s="1">
        <v>71</v>
      </c>
      <c r="H30" s="13">
        <f t="shared" si="0"/>
        <v>0.32080924855491327</v>
      </c>
      <c r="I30" s="13">
        <f t="shared" si="1"/>
        <v>0.24315068493150685</v>
      </c>
    </row>
    <row r="31" spans="1:9" x14ac:dyDescent="0.25">
      <c r="A31" t="s">
        <v>28</v>
      </c>
      <c r="B31" s="11">
        <v>46432</v>
      </c>
      <c r="C31" s="11">
        <v>39323.279999999999</v>
      </c>
      <c r="D31" s="12">
        <v>1902</v>
      </c>
      <c r="E31" s="4">
        <v>1796</v>
      </c>
      <c r="F31" s="12">
        <v>184</v>
      </c>
      <c r="G31" s="1">
        <v>195</v>
      </c>
      <c r="H31" s="13">
        <f t="shared" si="0"/>
        <v>9.6740273396424811E-2</v>
      </c>
      <c r="I31" s="13">
        <f t="shared" si="1"/>
        <v>0.10857461024498886</v>
      </c>
    </row>
    <row r="32" spans="1:9" x14ac:dyDescent="0.25">
      <c r="A32" t="s">
        <v>29</v>
      </c>
      <c r="B32" s="11">
        <v>432740.815</v>
      </c>
      <c r="C32" s="11">
        <v>462342.91</v>
      </c>
      <c r="D32" s="12">
        <v>15961</v>
      </c>
      <c r="E32" s="4">
        <v>18868</v>
      </c>
      <c r="F32" s="12">
        <v>1982</v>
      </c>
      <c r="G32" s="1">
        <v>2159</v>
      </c>
      <c r="H32" s="13">
        <f t="shared" si="0"/>
        <v>0.1241776831025625</v>
      </c>
      <c r="I32" s="13">
        <f t="shared" si="1"/>
        <v>0.11442654229383083</v>
      </c>
    </row>
    <row r="33" spans="1:9" x14ac:dyDescent="0.25">
      <c r="A33" t="s">
        <v>30</v>
      </c>
      <c r="B33" s="11">
        <v>203210.84</v>
      </c>
      <c r="C33" s="11">
        <v>151462.68</v>
      </c>
      <c r="D33" s="12" t="s">
        <v>138</v>
      </c>
      <c r="E33" s="4"/>
      <c r="F33" s="12">
        <v>553</v>
      </c>
      <c r="G33" s="1">
        <v>346</v>
      </c>
      <c r="H33" s="13" t="s">
        <v>138</v>
      </c>
      <c r="I33" s="13" t="s">
        <v>138</v>
      </c>
    </row>
    <row r="34" spans="1:9" x14ac:dyDescent="0.25">
      <c r="A34" t="s">
        <v>31</v>
      </c>
      <c r="B34" s="11">
        <v>1503</v>
      </c>
      <c r="C34" s="11">
        <v>1143</v>
      </c>
      <c r="D34" s="12">
        <v>47</v>
      </c>
      <c r="E34" s="4">
        <v>32</v>
      </c>
      <c r="F34" s="12">
        <v>12</v>
      </c>
      <c r="G34" s="1">
        <v>9</v>
      </c>
      <c r="H34" s="13">
        <f t="shared" si="0"/>
        <v>0.25531914893617019</v>
      </c>
      <c r="I34" s="13">
        <f t="shared" si="1"/>
        <v>0.28125</v>
      </c>
    </row>
    <row r="35" spans="1:9" x14ac:dyDescent="0.25">
      <c r="A35" t="s">
        <v>32</v>
      </c>
      <c r="B35" s="11">
        <v>9203</v>
      </c>
      <c r="C35" s="11">
        <v>10155</v>
      </c>
      <c r="D35" s="12">
        <v>192</v>
      </c>
      <c r="E35" s="4">
        <v>1774</v>
      </c>
      <c r="F35" s="12">
        <v>49</v>
      </c>
      <c r="G35" s="1">
        <v>58</v>
      </c>
      <c r="H35" s="13">
        <f t="shared" si="0"/>
        <v>0.25520833333333331</v>
      </c>
      <c r="I35" s="13">
        <f t="shared" si="1"/>
        <v>3.269447576099211E-2</v>
      </c>
    </row>
    <row r="36" spans="1:9" x14ac:dyDescent="0.25">
      <c r="A36" t="s">
        <v>33</v>
      </c>
      <c r="B36" s="11">
        <v>127163.76</v>
      </c>
      <c r="C36" s="11">
        <v>109003</v>
      </c>
      <c r="D36" s="12">
        <v>1594</v>
      </c>
      <c r="E36" s="4">
        <v>1535</v>
      </c>
      <c r="F36" s="12">
        <v>573</v>
      </c>
      <c r="G36" s="1">
        <v>561</v>
      </c>
      <c r="H36" s="13">
        <f t="shared" si="0"/>
        <v>0.35947302383939772</v>
      </c>
      <c r="I36" s="13">
        <f t="shared" si="1"/>
        <v>0.36547231270358305</v>
      </c>
    </row>
    <row r="37" spans="1:9" x14ac:dyDescent="0.25">
      <c r="A37" t="s">
        <v>34</v>
      </c>
      <c r="B37" s="11">
        <v>1890</v>
      </c>
      <c r="C37" s="11">
        <v>2985</v>
      </c>
      <c r="D37" s="12">
        <v>6</v>
      </c>
      <c r="E37" s="4">
        <v>5</v>
      </c>
      <c r="F37" s="12">
        <v>5</v>
      </c>
      <c r="G37" s="1">
        <v>4</v>
      </c>
      <c r="H37" s="13">
        <f t="shared" si="0"/>
        <v>0.83333333333333337</v>
      </c>
      <c r="I37" s="13">
        <f t="shared" si="1"/>
        <v>0.8</v>
      </c>
    </row>
    <row r="38" spans="1:9" x14ac:dyDescent="0.25">
      <c r="A38" t="s">
        <v>35</v>
      </c>
      <c r="B38" s="11">
        <v>3768</v>
      </c>
      <c r="C38" s="11">
        <v>4968</v>
      </c>
      <c r="D38" s="12">
        <v>618</v>
      </c>
      <c r="E38" s="4">
        <v>719</v>
      </c>
      <c r="F38" s="12">
        <v>12</v>
      </c>
      <c r="G38" s="1">
        <v>16</v>
      </c>
      <c r="H38" s="13">
        <f t="shared" si="0"/>
        <v>1.9417475728155338E-2</v>
      </c>
      <c r="I38" s="13">
        <f t="shared" si="1"/>
        <v>2.2253129346314324E-2</v>
      </c>
    </row>
    <row r="39" spans="1:9" x14ac:dyDescent="0.25">
      <c r="A39" t="s">
        <v>36</v>
      </c>
      <c r="B39" s="11">
        <v>41251.53</v>
      </c>
      <c r="C39" s="11">
        <v>42161.89</v>
      </c>
      <c r="D39" s="12">
        <v>1634</v>
      </c>
      <c r="E39" s="4">
        <v>1481</v>
      </c>
      <c r="F39" s="12">
        <v>206</v>
      </c>
      <c r="G39" s="1">
        <v>213</v>
      </c>
      <c r="H39" s="13">
        <f t="shared" si="0"/>
        <v>0.12607099143206854</v>
      </c>
      <c r="I39" s="13">
        <f t="shared" si="1"/>
        <v>0.14382174206617152</v>
      </c>
    </row>
    <row r="40" spans="1:9" x14ac:dyDescent="0.25">
      <c r="A40" t="s">
        <v>37</v>
      </c>
      <c r="B40" s="11">
        <v>17636.599999999999</v>
      </c>
      <c r="C40" s="11">
        <v>21163.24</v>
      </c>
      <c r="D40" s="12">
        <v>741</v>
      </c>
      <c r="E40" s="4">
        <v>733</v>
      </c>
      <c r="F40" s="12">
        <v>78</v>
      </c>
      <c r="G40" s="1">
        <v>84</v>
      </c>
      <c r="H40" s="13">
        <f t="shared" si="0"/>
        <v>0.10526315789473684</v>
      </c>
      <c r="I40" s="13">
        <f t="shared" si="1"/>
        <v>0.11459754433833561</v>
      </c>
    </row>
    <row r="41" spans="1:9" x14ac:dyDescent="0.25">
      <c r="A41" t="s">
        <v>38</v>
      </c>
      <c r="B41" s="11">
        <v>2175</v>
      </c>
      <c r="C41" s="11">
        <v>6150</v>
      </c>
      <c r="D41" s="12">
        <v>15</v>
      </c>
      <c r="E41" s="4">
        <v>14</v>
      </c>
      <c r="F41" s="12">
        <v>4</v>
      </c>
      <c r="G41" s="1">
        <v>4</v>
      </c>
      <c r="H41" s="13">
        <f t="shared" si="0"/>
        <v>0.26666666666666666</v>
      </c>
      <c r="I41" s="13">
        <f t="shared" si="1"/>
        <v>0.2857142857142857</v>
      </c>
    </row>
    <row r="42" spans="1:9" x14ac:dyDescent="0.25">
      <c r="A42" t="s">
        <v>39</v>
      </c>
      <c r="B42" s="11">
        <v>11250</v>
      </c>
      <c r="C42" s="11">
        <v>12638</v>
      </c>
      <c r="D42" s="12">
        <v>656</v>
      </c>
      <c r="E42" s="4">
        <v>635</v>
      </c>
      <c r="F42" s="12">
        <v>44</v>
      </c>
      <c r="G42" s="1">
        <v>54</v>
      </c>
      <c r="H42" s="13">
        <f t="shared" si="0"/>
        <v>6.7073170731707321E-2</v>
      </c>
      <c r="I42" s="13">
        <f t="shared" si="1"/>
        <v>8.5039370078740156E-2</v>
      </c>
    </row>
    <row r="43" spans="1:9" x14ac:dyDescent="0.25">
      <c r="A43" t="s">
        <v>40</v>
      </c>
      <c r="B43" s="11">
        <v>10440.25</v>
      </c>
      <c r="C43" s="11">
        <v>12789.5</v>
      </c>
      <c r="D43" s="12">
        <v>206</v>
      </c>
      <c r="E43" s="4">
        <v>196</v>
      </c>
      <c r="F43" s="12">
        <v>65</v>
      </c>
      <c r="G43" s="1">
        <v>63</v>
      </c>
      <c r="H43" s="13">
        <f t="shared" si="0"/>
        <v>0.3155339805825243</v>
      </c>
      <c r="I43" s="13">
        <f t="shared" si="1"/>
        <v>0.32142857142857145</v>
      </c>
    </row>
    <row r="44" spans="1:9" x14ac:dyDescent="0.25">
      <c r="A44" t="s">
        <v>41</v>
      </c>
      <c r="B44" s="11">
        <v>40320.910000000003</v>
      </c>
      <c r="C44" s="11">
        <v>29727.51</v>
      </c>
      <c r="D44" s="12">
        <v>418</v>
      </c>
      <c r="E44" s="4">
        <v>265</v>
      </c>
      <c r="F44" s="12">
        <v>113</v>
      </c>
      <c r="G44" s="1">
        <v>89</v>
      </c>
      <c r="H44" s="13">
        <f t="shared" si="0"/>
        <v>0.27033492822966509</v>
      </c>
      <c r="I44" s="13">
        <f t="shared" si="1"/>
        <v>0.33584905660377357</v>
      </c>
    </row>
    <row r="45" spans="1:9" x14ac:dyDescent="0.25">
      <c r="A45" t="s">
        <v>42</v>
      </c>
      <c r="B45" s="11">
        <v>1401</v>
      </c>
      <c r="C45" s="11">
        <v>2741</v>
      </c>
      <c r="D45" s="12">
        <v>70</v>
      </c>
      <c r="E45" s="4">
        <v>43</v>
      </c>
      <c r="F45" s="12">
        <v>8</v>
      </c>
      <c r="G45" s="1">
        <v>10</v>
      </c>
      <c r="H45" s="13">
        <f t="shared" si="0"/>
        <v>0.11428571428571428</v>
      </c>
      <c r="I45" s="13">
        <f t="shared" si="1"/>
        <v>0.23255813953488372</v>
      </c>
    </row>
    <row r="46" spans="1:9" x14ac:dyDescent="0.25">
      <c r="A46" t="s">
        <v>43</v>
      </c>
      <c r="B46" s="11">
        <v>660</v>
      </c>
      <c r="C46" s="11">
        <v>720</v>
      </c>
      <c r="D46" s="12">
        <v>198</v>
      </c>
      <c r="E46" s="4">
        <v>199</v>
      </c>
      <c r="F46" s="12">
        <v>4</v>
      </c>
      <c r="G46" s="1">
        <v>5</v>
      </c>
      <c r="H46" s="13">
        <f t="shared" si="0"/>
        <v>2.0202020202020204E-2</v>
      </c>
      <c r="I46" s="13">
        <f t="shared" si="1"/>
        <v>2.5125628140703519E-2</v>
      </c>
    </row>
    <row r="47" spans="1:9" x14ac:dyDescent="0.25">
      <c r="A47" t="s">
        <v>44</v>
      </c>
      <c r="B47" s="11">
        <v>2968</v>
      </c>
      <c r="C47" s="11">
        <v>2287</v>
      </c>
      <c r="D47" s="12">
        <v>459</v>
      </c>
      <c r="E47" s="4">
        <v>625</v>
      </c>
      <c r="F47" s="12">
        <v>12</v>
      </c>
      <c r="G47" s="1">
        <v>20</v>
      </c>
      <c r="H47" s="13">
        <f t="shared" si="0"/>
        <v>2.6143790849673203E-2</v>
      </c>
      <c r="I47" s="13">
        <f t="shared" si="1"/>
        <v>3.2000000000000001E-2</v>
      </c>
    </row>
    <row r="48" spans="1:9" x14ac:dyDescent="0.25">
      <c r="A48" t="s">
        <v>45</v>
      </c>
      <c r="B48" s="11">
        <v>55133.45</v>
      </c>
      <c r="C48" s="11">
        <v>65118.57</v>
      </c>
      <c r="D48" s="12">
        <v>1336</v>
      </c>
      <c r="E48" s="4">
        <v>1167</v>
      </c>
      <c r="F48" s="12">
        <v>292</v>
      </c>
      <c r="G48" s="1">
        <v>367</v>
      </c>
      <c r="H48" s="13">
        <f t="shared" si="0"/>
        <v>0.21856287425149701</v>
      </c>
      <c r="I48" s="13">
        <f t="shared" si="1"/>
        <v>0.31448157669237359</v>
      </c>
    </row>
    <row r="49" spans="1:9" x14ac:dyDescent="0.25">
      <c r="A49" t="s">
        <v>46</v>
      </c>
      <c r="B49" s="11">
        <v>98500.83</v>
      </c>
      <c r="C49" s="11">
        <v>99566</v>
      </c>
      <c r="D49" s="12">
        <v>1861</v>
      </c>
      <c r="E49" s="4">
        <v>1790</v>
      </c>
      <c r="F49" s="12">
        <v>370</v>
      </c>
      <c r="G49" s="1">
        <v>269</v>
      </c>
      <c r="H49" s="13">
        <f t="shared" si="0"/>
        <v>0.19881783987103707</v>
      </c>
      <c r="I49" s="13">
        <f t="shared" si="1"/>
        <v>0.15027932960893856</v>
      </c>
    </row>
    <row r="50" spans="1:9" x14ac:dyDescent="0.25">
      <c r="A50" t="s">
        <v>47</v>
      </c>
      <c r="B50" s="11">
        <v>1968</v>
      </c>
      <c r="C50" s="11">
        <v>1908</v>
      </c>
      <c r="D50" s="12">
        <v>626</v>
      </c>
      <c r="E50" s="4">
        <v>570</v>
      </c>
      <c r="F50" s="12">
        <v>8</v>
      </c>
      <c r="G50" s="1">
        <v>7</v>
      </c>
      <c r="H50" s="13">
        <f t="shared" si="0"/>
        <v>1.2779552715654952E-2</v>
      </c>
      <c r="I50" s="13">
        <f t="shared" si="1"/>
        <v>1.2280701754385965E-2</v>
      </c>
    </row>
    <row r="51" spans="1:9" x14ac:dyDescent="0.25">
      <c r="A51" t="s">
        <v>48</v>
      </c>
      <c r="B51" s="11">
        <v>19680</v>
      </c>
      <c r="C51" s="11">
        <v>13896</v>
      </c>
      <c r="D51" s="12">
        <v>332</v>
      </c>
      <c r="E51" s="4">
        <v>240</v>
      </c>
      <c r="F51" s="12">
        <v>42</v>
      </c>
      <c r="G51" s="1">
        <v>45</v>
      </c>
      <c r="H51" s="13">
        <f t="shared" si="0"/>
        <v>0.12650602409638553</v>
      </c>
      <c r="I51" s="13">
        <f t="shared" si="1"/>
        <v>0.1875</v>
      </c>
    </row>
    <row r="52" spans="1:9" x14ac:dyDescent="0.25">
      <c r="A52" t="s">
        <v>49</v>
      </c>
      <c r="B52" s="11">
        <v>144</v>
      </c>
      <c r="C52" s="11">
        <v>264</v>
      </c>
      <c r="D52" s="12">
        <v>24</v>
      </c>
      <c r="E52" s="4">
        <v>23</v>
      </c>
      <c r="F52" s="12">
        <v>1</v>
      </c>
      <c r="G52" s="1">
        <v>2</v>
      </c>
      <c r="H52" s="13">
        <f t="shared" si="0"/>
        <v>4.1666666666666664E-2</v>
      </c>
      <c r="I52" s="13">
        <f t="shared" si="1"/>
        <v>8.6956521739130432E-2</v>
      </c>
    </row>
    <row r="53" spans="1:9" x14ac:dyDescent="0.25">
      <c r="A53" t="s">
        <v>50</v>
      </c>
      <c r="B53" s="11">
        <v>26110</v>
      </c>
      <c r="C53" s="11">
        <v>24184.5</v>
      </c>
      <c r="D53" s="12">
        <v>241</v>
      </c>
      <c r="E53" s="4">
        <v>238</v>
      </c>
      <c r="F53" s="12">
        <v>71</v>
      </c>
      <c r="G53" s="1">
        <v>68</v>
      </c>
      <c r="H53" s="13">
        <f t="shared" si="0"/>
        <v>0.29460580912863071</v>
      </c>
      <c r="I53" s="13">
        <f t="shared" si="1"/>
        <v>0.2857142857142857</v>
      </c>
    </row>
    <row r="54" spans="1:9" x14ac:dyDescent="0.25">
      <c r="A54" t="s">
        <v>51</v>
      </c>
      <c r="B54" s="11">
        <v>454</v>
      </c>
      <c r="C54" s="11">
        <v>444</v>
      </c>
      <c r="D54" s="12">
        <v>24</v>
      </c>
      <c r="E54" s="4">
        <v>24</v>
      </c>
      <c r="F54" s="12">
        <v>3</v>
      </c>
      <c r="G54" s="1">
        <v>2</v>
      </c>
      <c r="H54" s="13">
        <f t="shared" si="0"/>
        <v>0.125</v>
      </c>
      <c r="I54" s="13">
        <f t="shared" si="1"/>
        <v>8.3333333333333329E-2</v>
      </c>
    </row>
    <row r="55" spans="1:9" x14ac:dyDescent="0.25">
      <c r="A55" t="s">
        <v>52</v>
      </c>
      <c r="B55" s="11">
        <v>975.04</v>
      </c>
      <c r="C55" s="11">
        <v>975.04</v>
      </c>
      <c r="D55" s="12">
        <v>56</v>
      </c>
      <c r="E55" s="4">
        <v>49</v>
      </c>
      <c r="F55" s="12">
        <v>3</v>
      </c>
      <c r="G55" s="1">
        <v>4</v>
      </c>
      <c r="H55" s="13">
        <f t="shared" si="0"/>
        <v>5.3571428571428568E-2</v>
      </c>
      <c r="I55" s="13">
        <f t="shared" si="1"/>
        <v>8.1632653061224483E-2</v>
      </c>
    </row>
    <row r="56" spans="1:9" x14ac:dyDescent="0.25">
      <c r="A56" t="s">
        <v>53</v>
      </c>
      <c r="B56" s="11">
        <v>20</v>
      </c>
      <c r="C56" s="12" t="s">
        <v>138</v>
      </c>
      <c r="D56" s="12" t="s">
        <v>138</v>
      </c>
      <c r="F56" s="12">
        <v>1</v>
      </c>
      <c r="H56" s="13" t="s">
        <v>138</v>
      </c>
      <c r="I56" s="13">
        <f>G57/E57</f>
        <v>0.33333333333333331</v>
      </c>
    </row>
    <row r="57" spans="1:9" x14ac:dyDescent="0.25">
      <c r="A57" t="s">
        <v>54</v>
      </c>
      <c r="B57" s="11">
        <v>121743.4</v>
      </c>
      <c r="C57" s="11">
        <v>2280</v>
      </c>
      <c r="D57" s="12">
        <v>3033</v>
      </c>
      <c r="E57" s="4">
        <v>3</v>
      </c>
      <c r="F57" s="12">
        <v>597</v>
      </c>
      <c r="G57" s="1">
        <v>1</v>
      </c>
      <c r="H57" s="13">
        <f t="shared" si="0"/>
        <v>0.19683481701285854</v>
      </c>
      <c r="I57" s="13">
        <f>G58/E58</f>
        <v>0.1973816717019134</v>
      </c>
    </row>
    <row r="58" spans="1:9" x14ac:dyDescent="0.25">
      <c r="A58" t="s">
        <v>55</v>
      </c>
      <c r="B58" s="11">
        <v>1110</v>
      </c>
      <c r="C58" s="11">
        <v>128220.795</v>
      </c>
      <c r="D58" s="12">
        <v>216</v>
      </c>
      <c r="E58" s="4">
        <v>2979</v>
      </c>
      <c r="F58" s="12">
        <v>9</v>
      </c>
      <c r="G58" s="1">
        <v>588</v>
      </c>
      <c r="H58" s="13">
        <f t="shared" si="0"/>
        <v>4.1666666666666664E-2</v>
      </c>
      <c r="I58" s="13">
        <f>G59/E59</f>
        <v>2.9900332225913623E-2</v>
      </c>
    </row>
    <row r="59" spans="1:9" x14ac:dyDescent="0.25">
      <c r="A59" t="s">
        <v>56</v>
      </c>
      <c r="B59" s="11">
        <v>902</v>
      </c>
      <c r="C59" s="11">
        <v>1104</v>
      </c>
      <c r="D59" s="12">
        <v>9</v>
      </c>
      <c r="E59" s="4">
        <v>301</v>
      </c>
      <c r="F59" s="12">
        <v>7</v>
      </c>
      <c r="G59" s="1">
        <v>9</v>
      </c>
      <c r="H59" s="13">
        <f t="shared" si="0"/>
        <v>0.77777777777777779</v>
      </c>
      <c r="I59" s="13">
        <f>G60/E60</f>
        <v>0.8571428571428571</v>
      </c>
    </row>
    <row r="60" spans="1:9" x14ac:dyDescent="0.25">
      <c r="A60" t="s">
        <v>57</v>
      </c>
      <c r="B60" s="11">
        <v>600</v>
      </c>
      <c r="C60" s="11">
        <v>1767</v>
      </c>
      <c r="D60" s="12">
        <v>11</v>
      </c>
      <c r="E60" s="4">
        <v>7</v>
      </c>
      <c r="F60" s="12">
        <v>2</v>
      </c>
      <c r="G60" s="1">
        <v>6</v>
      </c>
      <c r="H60" s="13">
        <f t="shared" si="0"/>
        <v>0.18181818181818182</v>
      </c>
      <c r="I60" s="13">
        <f>G61/E61</f>
        <v>0.125</v>
      </c>
    </row>
    <row r="61" spans="1:9" x14ac:dyDescent="0.25">
      <c r="A61" t="s">
        <v>58</v>
      </c>
      <c r="B61" s="11">
        <v>439</v>
      </c>
      <c r="C61" s="11">
        <v>240</v>
      </c>
      <c r="D61" s="12">
        <v>34</v>
      </c>
      <c r="E61" s="4">
        <v>8</v>
      </c>
      <c r="F61" s="12">
        <v>4</v>
      </c>
      <c r="G61" s="1">
        <v>1</v>
      </c>
      <c r="H61" s="13">
        <f t="shared" si="0"/>
        <v>0.11764705882352941</v>
      </c>
      <c r="I61" s="13">
        <f>G62/E62</f>
        <v>9.6774193548387094E-2</v>
      </c>
    </row>
    <row r="62" spans="1:9" x14ac:dyDescent="0.25">
      <c r="A62" t="s">
        <v>59</v>
      </c>
      <c r="B62" s="11">
        <v>28843.5</v>
      </c>
      <c r="C62" s="11">
        <v>754</v>
      </c>
      <c r="D62" s="12">
        <v>1385</v>
      </c>
      <c r="E62" s="4">
        <v>31</v>
      </c>
      <c r="F62" s="12">
        <v>285</v>
      </c>
      <c r="G62" s="1">
        <v>3</v>
      </c>
      <c r="H62" s="13">
        <f t="shared" si="0"/>
        <v>0.20577617328519857</v>
      </c>
      <c r="I62" s="13">
        <f>G63/E63</f>
        <v>0.10055478502080444</v>
      </c>
    </row>
    <row r="63" spans="1:9" x14ac:dyDescent="0.25">
      <c r="A63" t="s">
        <v>60</v>
      </c>
      <c r="B63" s="11">
        <v>240</v>
      </c>
      <c r="C63" s="11">
        <v>26293</v>
      </c>
      <c r="D63" s="12">
        <v>7</v>
      </c>
      <c r="E63" s="4">
        <v>1442</v>
      </c>
      <c r="F63" s="12">
        <v>2</v>
      </c>
      <c r="G63" s="1">
        <v>145</v>
      </c>
      <c r="H63" s="13">
        <f t="shared" si="0"/>
        <v>0.2857142857142857</v>
      </c>
      <c r="I63" s="13">
        <f>G64/E64</f>
        <v>0.5</v>
      </c>
    </row>
    <row r="64" spans="1:9" x14ac:dyDescent="0.25">
      <c r="A64" t="s">
        <v>61</v>
      </c>
      <c r="B64" s="11">
        <v>10573.5</v>
      </c>
      <c r="C64" s="11">
        <v>600</v>
      </c>
      <c r="D64" s="12">
        <v>353</v>
      </c>
      <c r="E64" s="4">
        <v>6</v>
      </c>
      <c r="F64" s="12">
        <v>58</v>
      </c>
      <c r="G64" s="1">
        <v>3</v>
      </c>
      <c r="H64" s="13">
        <f t="shared" si="0"/>
        <v>0.1643059490084986</v>
      </c>
      <c r="I64" s="13">
        <f>G65/E65</f>
        <v>0.20168067226890757</v>
      </c>
    </row>
    <row r="65" spans="1:9" x14ac:dyDescent="0.25">
      <c r="A65" t="s">
        <v>62</v>
      </c>
      <c r="B65" s="11">
        <v>480</v>
      </c>
      <c r="C65" s="11">
        <v>13181</v>
      </c>
      <c r="D65" s="12">
        <v>451</v>
      </c>
      <c r="E65" s="4">
        <v>357</v>
      </c>
      <c r="F65" s="12">
        <v>3</v>
      </c>
      <c r="G65" s="1">
        <v>72</v>
      </c>
      <c r="H65" s="13">
        <f t="shared" si="0"/>
        <v>6.6518847006651885E-3</v>
      </c>
      <c r="I65" s="13">
        <f>G66/E66</f>
        <v>1.2461059190031152E-2</v>
      </c>
    </row>
    <row r="66" spans="1:9" x14ac:dyDescent="0.25">
      <c r="A66" t="s">
        <v>63</v>
      </c>
      <c r="B66" s="11">
        <v>10283</v>
      </c>
      <c r="C66" s="11">
        <v>600</v>
      </c>
      <c r="D66" s="12">
        <v>328</v>
      </c>
      <c r="E66" s="4">
        <v>321</v>
      </c>
      <c r="F66" s="12">
        <v>39</v>
      </c>
      <c r="G66" s="1">
        <v>4</v>
      </c>
      <c r="H66" s="13">
        <f t="shared" si="0"/>
        <v>0.11890243902439024</v>
      </c>
      <c r="I66" s="13">
        <f>G67/E67</f>
        <v>0.10942249240121581</v>
      </c>
    </row>
    <row r="67" spans="1:9" x14ac:dyDescent="0.25">
      <c r="A67" t="s">
        <v>64</v>
      </c>
      <c r="B67" s="11">
        <v>1644</v>
      </c>
      <c r="C67" s="11">
        <v>13148</v>
      </c>
      <c r="D67" s="12">
        <v>20</v>
      </c>
      <c r="E67" s="4">
        <v>329</v>
      </c>
      <c r="F67" s="12">
        <v>8</v>
      </c>
      <c r="G67" s="1">
        <v>36</v>
      </c>
      <c r="H67" s="13">
        <f t="shared" si="0"/>
        <v>0.4</v>
      </c>
      <c r="I67" s="13">
        <f>G68/E68</f>
        <v>0.66666666666666663</v>
      </c>
    </row>
    <row r="68" spans="1:9" x14ac:dyDescent="0.25">
      <c r="A68" t="s">
        <v>65</v>
      </c>
      <c r="B68" s="11">
        <v>39813.1</v>
      </c>
      <c r="C68" s="11">
        <v>1954</v>
      </c>
      <c r="D68" s="12">
        <v>1988</v>
      </c>
      <c r="E68" s="4">
        <v>18</v>
      </c>
      <c r="F68" s="12">
        <v>163</v>
      </c>
      <c r="G68" s="1">
        <v>12</v>
      </c>
      <c r="H68" s="13">
        <f t="shared" si="0"/>
        <v>8.1991951710261565E-2</v>
      </c>
      <c r="I68" s="13">
        <f>G69/E69</f>
        <v>9.6962616822429903E-2</v>
      </c>
    </row>
    <row r="69" spans="1:9" x14ac:dyDescent="0.25">
      <c r="A69" t="s">
        <v>66</v>
      </c>
      <c r="B69" s="11">
        <v>2424</v>
      </c>
      <c r="C69" s="11">
        <v>41747.199999999997</v>
      </c>
      <c r="D69" s="12">
        <v>526</v>
      </c>
      <c r="E69" s="4">
        <v>1712</v>
      </c>
      <c r="F69" s="12">
        <v>10</v>
      </c>
      <c r="G69" s="1">
        <v>166</v>
      </c>
      <c r="H69" s="13">
        <f t="shared" ref="H69:H129" si="2">F69/D69</f>
        <v>1.9011406844106463E-2</v>
      </c>
      <c r="I69" s="13">
        <f>G70/E70</f>
        <v>2.1834061135371178E-2</v>
      </c>
    </row>
    <row r="70" spans="1:9" x14ac:dyDescent="0.25">
      <c r="A70" t="s">
        <v>67</v>
      </c>
      <c r="B70" s="11">
        <v>360</v>
      </c>
      <c r="C70" s="11">
        <v>2124</v>
      </c>
      <c r="D70" s="12">
        <v>204</v>
      </c>
      <c r="E70" s="4">
        <v>458</v>
      </c>
      <c r="F70" s="12">
        <v>2</v>
      </c>
      <c r="G70" s="1">
        <v>10</v>
      </c>
      <c r="H70" s="13">
        <f t="shared" si="2"/>
        <v>9.8039215686274508E-3</v>
      </c>
      <c r="I70" s="13">
        <f>G71/E71</f>
        <v>1.7316017316017316E-2</v>
      </c>
    </row>
    <row r="71" spans="1:9" x14ac:dyDescent="0.25">
      <c r="A71" t="s">
        <v>68</v>
      </c>
      <c r="B71" s="11">
        <v>3783.96</v>
      </c>
      <c r="C71" s="11">
        <v>660</v>
      </c>
      <c r="D71" s="12">
        <v>631</v>
      </c>
      <c r="E71" s="4">
        <v>231</v>
      </c>
      <c r="F71" s="12">
        <v>16</v>
      </c>
      <c r="G71" s="1">
        <v>4</v>
      </c>
      <c r="H71" s="13">
        <f t="shared" si="2"/>
        <v>2.5356576862123614E-2</v>
      </c>
      <c r="I71" s="13">
        <f>G72/E72</f>
        <v>3.2573289902280131E-2</v>
      </c>
    </row>
    <row r="72" spans="1:9" x14ac:dyDescent="0.25">
      <c r="A72" t="s">
        <v>69</v>
      </c>
      <c r="B72" s="11">
        <v>120</v>
      </c>
      <c r="C72" s="11">
        <v>4491.96</v>
      </c>
      <c r="D72" s="12" t="s">
        <v>138</v>
      </c>
      <c r="E72" s="4">
        <v>614</v>
      </c>
      <c r="F72" s="12">
        <v>1</v>
      </c>
      <c r="G72" s="1">
        <v>20</v>
      </c>
      <c r="H72" s="13" t="s">
        <v>138</v>
      </c>
      <c r="I72" s="13">
        <f>G73/E73</f>
        <v>7.6923076923076927E-2</v>
      </c>
    </row>
    <row r="73" spans="1:9" x14ac:dyDescent="0.25">
      <c r="A73" t="s">
        <v>70</v>
      </c>
      <c r="B73" s="11">
        <v>1140</v>
      </c>
      <c r="C73" s="11">
        <v>120</v>
      </c>
      <c r="D73" s="12">
        <v>18</v>
      </c>
      <c r="E73" s="4">
        <v>13</v>
      </c>
      <c r="F73" s="12">
        <v>3</v>
      </c>
      <c r="G73" s="1">
        <v>1</v>
      </c>
      <c r="H73" s="13">
        <f t="shared" si="2"/>
        <v>0.16666666666666666</v>
      </c>
      <c r="I73" s="13">
        <f>G74/E74</f>
        <v>0.17647058823529413</v>
      </c>
    </row>
    <row r="74" spans="1:9" x14ac:dyDescent="0.25">
      <c r="A74" t="s">
        <v>71</v>
      </c>
      <c r="B74" s="11">
        <v>3141</v>
      </c>
      <c r="C74" s="11">
        <v>1140</v>
      </c>
      <c r="D74" s="12">
        <v>30</v>
      </c>
      <c r="E74" s="4">
        <v>17</v>
      </c>
      <c r="F74" s="12">
        <v>15</v>
      </c>
      <c r="G74" s="1">
        <v>3</v>
      </c>
      <c r="H74" s="13">
        <f t="shared" si="2"/>
        <v>0.5</v>
      </c>
      <c r="I74" s="13" t="e">
        <f>#REF!/#REF!</f>
        <v>#REF!</v>
      </c>
    </row>
    <row r="75" spans="1:9" x14ac:dyDescent="0.25">
      <c r="A75" t="s">
        <v>72</v>
      </c>
      <c r="B75" s="11">
        <v>5940</v>
      </c>
      <c r="C75" s="11">
        <v>3138</v>
      </c>
      <c r="D75" s="12">
        <v>33</v>
      </c>
      <c r="E75" s="4">
        <v>17</v>
      </c>
      <c r="F75" s="12">
        <v>3</v>
      </c>
      <c r="G75" s="1">
        <v>13</v>
      </c>
      <c r="H75" s="13">
        <f t="shared" si="2"/>
        <v>9.0909090909090912E-2</v>
      </c>
      <c r="I75" s="13">
        <f>G75/E75</f>
        <v>0.76470588235294112</v>
      </c>
    </row>
    <row r="76" spans="1:9" x14ac:dyDescent="0.25">
      <c r="A76" t="s">
        <v>73</v>
      </c>
      <c r="B76" s="11">
        <v>5412</v>
      </c>
      <c r="C76" s="11">
        <v>5340</v>
      </c>
      <c r="D76" s="12">
        <v>43</v>
      </c>
      <c r="E76" s="4">
        <v>32</v>
      </c>
      <c r="F76" s="12">
        <v>34</v>
      </c>
      <c r="G76" s="1">
        <v>3</v>
      </c>
      <c r="H76" s="13">
        <f t="shared" si="2"/>
        <v>0.79069767441860461</v>
      </c>
      <c r="I76" s="13">
        <f>G76/E76</f>
        <v>9.375E-2</v>
      </c>
    </row>
    <row r="77" spans="1:9" x14ac:dyDescent="0.25">
      <c r="A77" t="s">
        <v>74</v>
      </c>
      <c r="B77" s="11">
        <v>6852</v>
      </c>
      <c r="C77" s="11">
        <v>4099</v>
      </c>
      <c r="D77" s="12">
        <v>63</v>
      </c>
      <c r="E77" s="4">
        <v>43</v>
      </c>
      <c r="F77" s="12">
        <v>15</v>
      </c>
      <c r="G77" s="1">
        <v>18</v>
      </c>
      <c r="H77" s="13">
        <f t="shared" si="2"/>
        <v>0.23809523809523808</v>
      </c>
      <c r="I77" s="13">
        <f>G77/E77</f>
        <v>0.41860465116279072</v>
      </c>
    </row>
    <row r="78" spans="1:9" x14ac:dyDescent="0.25">
      <c r="A78" t="s">
        <v>75</v>
      </c>
      <c r="B78" s="11">
        <v>1560</v>
      </c>
      <c r="C78" s="11">
        <v>7000</v>
      </c>
      <c r="D78" s="12">
        <v>217</v>
      </c>
      <c r="E78" s="4">
        <v>53</v>
      </c>
      <c r="F78" s="12">
        <v>4</v>
      </c>
      <c r="G78" s="1">
        <v>16</v>
      </c>
      <c r="H78" s="13">
        <f t="shared" si="2"/>
        <v>1.8433179723502304E-2</v>
      </c>
      <c r="I78" s="13">
        <f>G78/E78</f>
        <v>0.30188679245283018</v>
      </c>
    </row>
    <row r="79" spans="1:9" x14ac:dyDescent="0.25">
      <c r="A79" t="s">
        <v>76</v>
      </c>
      <c r="B79" s="11">
        <v>40866.305</v>
      </c>
      <c r="C79" s="11">
        <v>3420</v>
      </c>
      <c r="D79" s="12">
        <v>260</v>
      </c>
      <c r="E79" s="4">
        <v>297</v>
      </c>
      <c r="F79" s="12">
        <v>163</v>
      </c>
      <c r="G79" s="1">
        <v>8</v>
      </c>
      <c r="H79" s="13">
        <f t="shared" si="2"/>
        <v>0.62692307692307692</v>
      </c>
      <c r="I79" s="13">
        <f>G79/E79</f>
        <v>2.6936026936026935E-2</v>
      </c>
    </row>
    <row r="80" spans="1:9" x14ac:dyDescent="0.25">
      <c r="A80" t="s">
        <v>77</v>
      </c>
      <c r="B80" s="11">
        <v>66703.77</v>
      </c>
      <c r="C80" s="11">
        <v>38770.125</v>
      </c>
      <c r="D80" s="12">
        <v>1200</v>
      </c>
      <c r="E80" s="4">
        <v>243</v>
      </c>
      <c r="F80" s="12">
        <v>449</v>
      </c>
      <c r="G80" s="1">
        <v>172</v>
      </c>
      <c r="H80" s="13">
        <f t="shared" si="2"/>
        <v>0.37416666666666665</v>
      </c>
      <c r="I80" s="13">
        <f>G80/E80</f>
        <v>0.70781893004115226</v>
      </c>
    </row>
    <row r="81" spans="1:9" x14ac:dyDescent="0.25">
      <c r="A81" t="s">
        <v>78</v>
      </c>
      <c r="B81" s="11">
        <v>26064</v>
      </c>
      <c r="C81" s="11">
        <v>65817.16</v>
      </c>
      <c r="D81" s="12">
        <v>1041</v>
      </c>
      <c r="E81" s="4">
        <v>1196</v>
      </c>
      <c r="F81" s="12">
        <v>129</v>
      </c>
      <c r="G81" s="1">
        <v>361</v>
      </c>
      <c r="H81" s="13">
        <f t="shared" si="2"/>
        <v>0.1239193083573487</v>
      </c>
      <c r="I81" s="13">
        <f>G81/E81</f>
        <v>0.30183946488294316</v>
      </c>
    </row>
    <row r="82" spans="1:9" x14ac:dyDescent="0.25">
      <c r="A82" t="s">
        <v>79</v>
      </c>
      <c r="B82" s="11">
        <v>0</v>
      </c>
      <c r="C82" s="11">
        <v>21597</v>
      </c>
      <c r="D82" s="12" t="s">
        <v>138</v>
      </c>
      <c r="E82" s="4">
        <v>1392</v>
      </c>
      <c r="F82" s="12">
        <v>4</v>
      </c>
      <c r="G82" s="1">
        <v>106</v>
      </c>
      <c r="H82" s="13" t="s">
        <v>138</v>
      </c>
      <c r="I82" s="13">
        <f>G82/E82</f>
        <v>7.6149425287356326E-2</v>
      </c>
    </row>
    <row r="83" spans="1:9" x14ac:dyDescent="0.25">
      <c r="A83" t="s">
        <v>80</v>
      </c>
      <c r="B83" s="11">
        <v>22588</v>
      </c>
      <c r="C83" s="11">
        <v>26217.75</v>
      </c>
      <c r="D83" s="12">
        <v>299</v>
      </c>
      <c r="E83" s="4">
        <v>275</v>
      </c>
      <c r="F83" s="12">
        <v>165</v>
      </c>
      <c r="G83" s="1">
        <v>120</v>
      </c>
      <c r="H83" s="13">
        <f t="shared" si="2"/>
        <v>0.55183946488294311</v>
      </c>
      <c r="I83" s="13">
        <f>G83/E83</f>
        <v>0.43636363636363634</v>
      </c>
    </row>
    <row r="84" spans="1:9" x14ac:dyDescent="0.25">
      <c r="A84" t="s">
        <v>81</v>
      </c>
      <c r="B84" s="11">
        <v>11467</v>
      </c>
      <c r="C84" s="11">
        <v>9652</v>
      </c>
      <c r="D84" s="12">
        <v>223</v>
      </c>
      <c r="E84" s="4">
        <v>190</v>
      </c>
      <c r="F84" s="12">
        <v>38</v>
      </c>
      <c r="G84" s="1">
        <v>25</v>
      </c>
      <c r="H84" s="13">
        <f t="shared" si="2"/>
        <v>0.17040358744394618</v>
      </c>
      <c r="I84" s="13">
        <f>G84/E84</f>
        <v>0.13157894736842105</v>
      </c>
    </row>
    <row r="85" spans="1:9" x14ac:dyDescent="0.25">
      <c r="A85" t="s">
        <v>82</v>
      </c>
      <c r="B85" s="11">
        <v>5010</v>
      </c>
      <c r="C85" s="11">
        <v>6090</v>
      </c>
      <c r="D85" s="12">
        <v>398</v>
      </c>
      <c r="E85" s="4">
        <v>490</v>
      </c>
      <c r="F85" s="12">
        <v>21</v>
      </c>
      <c r="G85" s="1">
        <v>25</v>
      </c>
      <c r="H85" s="13">
        <f t="shared" si="2"/>
        <v>5.2763819095477386E-2</v>
      </c>
      <c r="I85" s="13">
        <f>G85/E85</f>
        <v>5.1020408163265307E-2</v>
      </c>
    </row>
    <row r="86" spans="1:9" x14ac:dyDescent="0.25">
      <c r="A86" t="s">
        <v>83</v>
      </c>
      <c r="B86" s="11">
        <v>974.88</v>
      </c>
      <c r="C86" s="11">
        <v>1154.8800000000001</v>
      </c>
      <c r="D86" s="12">
        <v>441</v>
      </c>
      <c r="E86" s="4">
        <v>503</v>
      </c>
      <c r="F86" s="12">
        <v>6</v>
      </c>
      <c r="G86" s="1">
        <v>8</v>
      </c>
      <c r="H86" s="13">
        <f t="shared" si="2"/>
        <v>1.3605442176870748E-2</v>
      </c>
      <c r="I86" s="13">
        <f>G86/E86</f>
        <v>1.5904572564612324E-2</v>
      </c>
    </row>
    <row r="87" spans="1:9" x14ac:dyDescent="0.25">
      <c r="A87" t="s">
        <v>84</v>
      </c>
      <c r="B87" s="11">
        <v>72272.88</v>
      </c>
      <c r="C87" s="11"/>
      <c r="D87" s="12" t="s">
        <v>138</v>
      </c>
      <c r="E87" s="4"/>
      <c r="F87" s="12">
        <v>166</v>
      </c>
      <c r="G87" s="1"/>
      <c r="H87" s="13" t="s">
        <v>138</v>
      </c>
      <c r="I87" s="13" t="e">
        <f>G87/E87</f>
        <v>#DIV/0!</v>
      </c>
    </row>
    <row r="88" spans="1:9" x14ac:dyDescent="0.25">
      <c r="A88" t="s">
        <v>85</v>
      </c>
      <c r="B88" s="11">
        <v>13606</v>
      </c>
      <c r="C88" s="11">
        <v>10913</v>
      </c>
      <c r="D88" s="12">
        <v>332</v>
      </c>
      <c r="E88" s="4">
        <v>369</v>
      </c>
      <c r="F88" s="12">
        <v>41</v>
      </c>
      <c r="G88" s="1">
        <v>40</v>
      </c>
      <c r="H88" s="13">
        <f t="shared" si="2"/>
        <v>0.12349397590361445</v>
      </c>
      <c r="I88" s="13">
        <f>G88/E88</f>
        <v>0.10840108401084012</v>
      </c>
    </row>
    <row r="89" spans="1:9" x14ac:dyDescent="0.25">
      <c r="A89" t="s">
        <v>86</v>
      </c>
      <c r="B89" s="11">
        <v>10775.28</v>
      </c>
      <c r="C89" s="11">
        <v>15813.28</v>
      </c>
      <c r="D89" s="12">
        <v>1131</v>
      </c>
      <c r="E89" s="4">
        <v>1303</v>
      </c>
      <c r="F89" s="12">
        <v>70</v>
      </c>
      <c r="G89" s="1">
        <v>86</v>
      </c>
      <c r="H89" s="13">
        <f t="shared" si="2"/>
        <v>6.1892130857648102E-2</v>
      </c>
      <c r="I89" s="13">
        <f>G89/E89</f>
        <v>6.6001534919416724E-2</v>
      </c>
    </row>
    <row r="90" spans="1:9" x14ac:dyDescent="0.25">
      <c r="A90" t="s">
        <v>87</v>
      </c>
      <c r="B90" s="11">
        <v>900</v>
      </c>
      <c r="C90" s="11">
        <v>900</v>
      </c>
      <c r="D90" s="12">
        <v>16</v>
      </c>
      <c r="E90" s="4">
        <v>17</v>
      </c>
      <c r="F90" s="12">
        <v>2</v>
      </c>
      <c r="G90" s="1">
        <v>2</v>
      </c>
      <c r="H90" s="13">
        <f t="shared" si="2"/>
        <v>0.125</v>
      </c>
      <c r="I90" s="13">
        <f>G90/E90</f>
        <v>0.11764705882352941</v>
      </c>
    </row>
    <row r="91" spans="1:9" x14ac:dyDescent="0.25">
      <c r="A91" t="s">
        <v>88</v>
      </c>
      <c r="B91" s="11">
        <v>7079</v>
      </c>
      <c r="C91" s="11">
        <v>10414</v>
      </c>
      <c r="D91" s="12">
        <v>428</v>
      </c>
      <c r="E91" s="4">
        <v>409</v>
      </c>
      <c r="F91" s="12">
        <v>25</v>
      </c>
      <c r="G91" s="1">
        <v>29</v>
      </c>
      <c r="H91" s="13">
        <f t="shared" si="2"/>
        <v>5.8411214953271028E-2</v>
      </c>
      <c r="I91" s="13">
        <f>G91/E91</f>
        <v>7.090464547677261E-2</v>
      </c>
    </row>
    <row r="92" spans="1:9" x14ac:dyDescent="0.25">
      <c r="A92" t="s">
        <v>89</v>
      </c>
      <c r="B92" s="11">
        <v>12635.8</v>
      </c>
      <c r="C92" s="11">
        <v>13131</v>
      </c>
      <c r="D92" s="12">
        <v>238</v>
      </c>
      <c r="E92" s="4">
        <v>203</v>
      </c>
      <c r="F92" s="12">
        <v>58</v>
      </c>
      <c r="G92" s="1">
        <v>67</v>
      </c>
      <c r="H92" s="13">
        <f t="shared" si="2"/>
        <v>0.24369747899159663</v>
      </c>
      <c r="I92" s="13">
        <f>G92/E92</f>
        <v>0.33004926108374383</v>
      </c>
    </row>
    <row r="93" spans="1:9" x14ac:dyDescent="0.25">
      <c r="A93" t="s">
        <v>90</v>
      </c>
      <c r="B93" s="11">
        <v>1625</v>
      </c>
      <c r="C93" s="11">
        <v>1570</v>
      </c>
      <c r="D93" s="12">
        <v>10</v>
      </c>
      <c r="E93" s="4">
        <v>10</v>
      </c>
      <c r="F93" s="12">
        <v>6</v>
      </c>
      <c r="G93" s="1">
        <v>6</v>
      </c>
      <c r="H93" s="13">
        <f t="shared" si="2"/>
        <v>0.6</v>
      </c>
      <c r="I93" s="13">
        <f>G93/E93</f>
        <v>0.6</v>
      </c>
    </row>
    <row r="94" spans="1:9" x14ac:dyDescent="0.25">
      <c r="A94" t="s">
        <v>91</v>
      </c>
      <c r="B94" s="11">
        <v>1380</v>
      </c>
      <c r="C94" s="11">
        <v>1276</v>
      </c>
      <c r="D94" s="12">
        <v>22</v>
      </c>
      <c r="E94" s="4">
        <v>21</v>
      </c>
      <c r="F94" s="12">
        <v>6</v>
      </c>
      <c r="G94" s="1">
        <v>8</v>
      </c>
      <c r="H94" s="13">
        <f t="shared" si="2"/>
        <v>0.27272727272727271</v>
      </c>
      <c r="I94" s="13">
        <f>G94/E94</f>
        <v>0.38095238095238093</v>
      </c>
    </row>
    <row r="95" spans="1:9" x14ac:dyDescent="0.25">
      <c r="A95" t="s">
        <v>92</v>
      </c>
      <c r="B95" s="11">
        <v>16968</v>
      </c>
      <c r="C95" s="11">
        <v>17364</v>
      </c>
      <c r="D95" s="12">
        <v>103</v>
      </c>
      <c r="E95" s="4">
        <v>95</v>
      </c>
      <c r="F95" s="12">
        <v>17</v>
      </c>
      <c r="G95" s="1">
        <v>22</v>
      </c>
      <c r="H95" s="13">
        <f t="shared" si="2"/>
        <v>0.1650485436893204</v>
      </c>
      <c r="I95" s="13">
        <f>G95/E95</f>
        <v>0.23157894736842105</v>
      </c>
    </row>
    <row r="96" spans="1:9" x14ac:dyDescent="0.25">
      <c r="A96" t="s">
        <v>93</v>
      </c>
      <c r="B96" s="11">
        <v>60</v>
      </c>
      <c r="C96" s="11">
        <v>120</v>
      </c>
      <c r="D96" s="12">
        <v>9</v>
      </c>
      <c r="E96" s="4">
        <v>9</v>
      </c>
      <c r="F96" s="12">
        <v>1</v>
      </c>
      <c r="G96" s="1">
        <v>2</v>
      </c>
      <c r="H96" s="13">
        <f t="shared" si="2"/>
        <v>0.1111111111111111</v>
      </c>
      <c r="I96" s="13">
        <f>G96/E96</f>
        <v>0.22222222222222221</v>
      </c>
    </row>
    <row r="97" spans="1:9" x14ac:dyDescent="0.25">
      <c r="A97" t="s">
        <v>94</v>
      </c>
      <c r="B97" s="11">
        <v>7837</v>
      </c>
      <c r="C97" s="11">
        <v>9092.9</v>
      </c>
      <c r="D97" s="12">
        <v>855</v>
      </c>
      <c r="E97" s="4">
        <v>671</v>
      </c>
      <c r="F97" s="12">
        <v>62</v>
      </c>
      <c r="G97" s="1">
        <v>64</v>
      </c>
      <c r="H97" s="13">
        <f t="shared" si="2"/>
        <v>7.2514619883040934E-2</v>
      </c>
      <c r="I97" s="13">
        <f>G97/E97</f>
        <v>9.5380029806259314E-2</v>
      </c>
    </row>
    <row r="98" spans="1:9" x14ac:dyDescent="0.25">
      <c r="A98" t="s">
        <v>95</v>
      </c>
      <c r="B98" s="11">
        <v>4476</v>
      </c>
      <c r="C98" s="11">
        <v>3730</v>
      </c>
      <c r="D98" s="12">
        <v>136</v>
      </c>
      <c r="E98" s="4">
        <v>99</v>
      </c>
      <c r="F98" s="12">
        <v>23</v>
      </c>
      <c r="G98" s="1">
        <v>23</v>
      </c>
      <c r="H98" s="13">
        <f t="shared" si="2"/>
        <v>0.16911764705882354</v>
      </c>
      <c r="I98" s="13">
        <f>G98/E98</f>
        <v>0.23232323232323232</v>
      </c>
    </row>
    <row r="99" spans="1:9" x14ac:dyDescent="0.25">
      <c r="A99" t="s">
        <v>96</v>
      </c>
      <c r="B99" s="11">
        <v>1824</v>
      </c>
      <c r="C99" s="11">
        <v>2510</v>
      </c>
      <c r="D99" s="12">
        <v>61</v>
      </c>
      <c r="E99" s="4">
        <v>61</v>
      </c>
      <c r="F99" s="12">
        <v>12</v>
      </c>
      <c r="G99" s="1">
        <v>23</v>
      </c>
      <c r="H99" s="13">
        <f t="shared" si="2"/>
        <v>0.19672131147540983</v>
      </c>
      <c r="I99" s="13">
        <f>G99/E99</f>
        <v>0.37704918032786883</v>
      </c>
    </row>
    <row r="100" spans="1:9" x14ac:dyDescent="0.25">
      <c r="A100" t="s">
        <v>97</v>
      </c>
      <c r="B100" s="11">
        <v>4230</v>
      </c>
      <c r="C100" s="11">
        <v>5820</v>
      </c>
      <c r="D100" s="12">
        <v>36</v>
      </c>
      <c r="E100" s="4">
        <v>26</v>
      </c>
      <c r="F100" s="12">
        <v>13</v>
      </c>
      <c r="G100" s="1">
        <v>16</v>
      </c>
      <c r="H100" s="13">
        <f t="shared" si="2"/>
        <v>0.3611111111111111</v>
      </c>
      <c r="I100" s="13">
        <f>G100/E100</f>
        <v>0.61538461538461542</v>
      </c>
    </row>
    <row r="101" spans="1:9" x14ac:dyDescent="0.25">
      <c r="A101" t="s">
        <v>98</v>
      </c>
      <c r="B101" s="11">
        <v>15714</v>
      </c>
      <c r="C101" s="11">
        <v>15134</v>
      </c>
      <c r="D101" s="12">
        <v>459</v>
      </c>
      <c r="E101" s="4">
        <v>410</v>
      </c>
      <c r="F101" s="12">
        <v>42</v>
      </c>
      <c r="G101" s="1">
        <v>44</v>
      </c>
      <c r="H101" s="13">
        <f t="shared" si="2"/>
        <v>9.1503267973856203E-2</v>
      </c>
      <c r="I101" s="13">
        <f>G101/E101</f>
        <v>0.10731707317073171</v>
      </c>
    </row>
    <row r="102" spans="1:9" x14ac:dyDescent="0.25">
      <c r="A102" t="s">
        <v>99</v>
      </c>
      <c r="B102" s="11">
        <v>2615</v>
      </c>
      <c r="C102" s="11">
        <v>2670</v>
      </c>
      <c r="D102" s="12">
        <v>63</v>
      </c>
      <c r="E102" s="4">
        <v>62</v>
      </c>
      <c r="F102" s="12">
        <v>8</v>
      </c>
      <c r="G102" s="1">
        <v>11</v>
      </c>
      <c r="H102" s="13">
        <f t="shared" si="2"/>
        <v>0.12698412698412698</v>
      </c>
      <c r="I102" s="13">
        <f>G102/E102</f>
        <v>0.17741935483870969</v>
      </c>
    </row>
    <row r="103" spans="1:9" x14ac:dyDescent="0.25">
      <c r="A103" t="s">
        <v>100</v>
      </c>
      <c r="B103" s="11">
        <v>16054</v>
      </c>
      <c r="C103" s="11">
        <v>21327</v>
      </c>
      <c r="D103" s="12">
        <v>421</v>
      </c>
      <c r="E103" s="4">
        <v>545</v>
      </c>
      <c r="F103" s="12">
        <v>53</v>
      </c>
      <c r="G103" s="1">
        <v>73</v>
      </c>
      <c r="H103" s="13">
        <f t="shared" si="2"/>
        <v>0.12589073634204276</v>
      </c>
      <c r="I103" s="13">
        <f>G103/E103</f>
        <v>0.13394495412844037</v>
      </c>
    </row>
    <row r="104" spans="1:9" x14ac:dyDescent="0.25">
      <c r="A104" t="s">
        <v>101</v>
      </c>
      <c r="B104" s="11">
        <v>8688</v>
      </c>
      <c r="C104" s="11">
        <v>9265</v>
      </c>
      <c r="D104" s="12">
        <v>644</v>
      </c>
      <c r="E104" s="4">
        <v>646</v>
      </c>
      <c r="F104" s="12">
        <v>29</v>
      </c>
      <c r="G104" s="1">
        <v>36</v>
      </c>
      <c r="H104" s="13">
        <f t="shared" si="2"/>
        <v>4.503105590062112E-2</v>
      </c>
      <c r="I104" s="13">
        <f>G104/E104</f>
        <v>5.5727554179566562E-2</v>
      </c>
    </row>
    <row r="105" spans="1:9" x14ac:dyDescent="0.25">
      <c r="A105" t="s">
        <v>102</v>
      </c>
      <c r="B105" s="11">
        <v>564</v>
      </c>
      <c r="C105" s="11">
        <v>227.4</v>
      </c>
      <c r="D105" s="12">
        <v>6</v>
      </c>
      <c r="E105" s="4">
        <v>6</v>
      </c>
      <c r="F105" s="12">
        <v>1</v>
      </c>
      <c r="G105" s="1">
        <v>1</v>
      </c>
      <c r="H105" s="13">
        <f t="shared" si="2"/>
        <v>0.16666666666666666</v>
      </c>
      <c r="I105" s="13">
        <f>G105/E105</f>
        <v>0.16666666666666666</v>
      </c>
    </row>
    <row r="106" spans="1:9" x14ac:dyDescent="0.25">
      <c r="A106" t="s">
        <v>103</v>
      </c>
      <c r="B106" s="11">
        <v>288</v>
      </c>
      <c r="C106" s="11">
        <v>288</v>
      </c>
      <c r="D106" s="12">
        <v>10</v>
      </c>
      <c r="E106" s="4">
        <v>9</v>
      </c>
      <c r="F106" s="12">
        <v>2</v>
      </c>
      <c r="G106" s="1">
        <v>2</v>
      </c>
      <c r="H106" s="13">
        <f t="shared" si="2"/>
        <v>0.2</v>
      </c>
      <c r="I106" s="13">
        <f>G106/E106</f>
        <v>0.22222222222222221</v>
      </c>
    </row>
    <row r="107" spans="1:9" x14ac:dyDescent="0.25">
      <c r="A107" t="s">
        <v>104</v>
      </c>
      <c r="B107" s="11">
        <v>217523.58</v>
      </c>
      <c r="C107" s="11">
        <v>239776.8</v>
      </c>
      <c r="D107" s="12">
        <v>7135</v>
      </c>
      <c r="E107" s="4">
        <v>6734</v>
      </c>
      <c r="F107" s="12">
        <v>665</v>
      </c>
      <c r="G107" s="1">
        <v>773</v>
      </c>
      <c r="H107" s="13">
        <f t="shared" si="2"/>
        <v>9.320252277505256E-2</v>
      </c>
      <c r="I107" s="13">
        <f>G107/E107</f>
        <v>0.1147906147906148</v>
      </c>
    </row>
    <row r="108" spans="1:9" x14ac:dyDescent="0.25">
      <c r="A108" t="s">
        <v>105</v>
      </c>
      <c r="B108" s="11">
        <v>1728350.93</v>
      </c>
      <c r="C108" s="11">
        <v>1794674</v>
      </c>
      <c r="D108" s="12">
        <v>29995</v>
      </c>
      <c r="E108" s="4">
        <v>28201</v>
      </c>
      <c r="F108" s="12">
        <v>3234</v>
      </c>
      <c r="G108" s="1">
        <v>3403</v>
      </c>
      <c r="H108" s="13">
        <f t="shared" si="2"/>
        <v>0.10781796966161027</v>
      </c>
      <c r="I108" s="13">
        <f>G108/E108</f>
        <v>0.12066947980568064</v>
      </c>
    </row>
    <row r="109" spans="1:9" x14ac:dyDescent="0.25">
      <c r="A109" t="s">
        <v>106</v>
      </c>
      <c r="B109" s="11">
        <v>9816</v>
      </c>
      <c r="C109" s="11">
        <v>11331</v>
      </c>
      <c r="D109" s="12">
        <v>158</v>
      </c>
      <c r="E109" s="4">
        <v>149</v>
      </c>
      <c r="F109" s="12">
        <v>51</v>
      </c>
      <c r="G109" s="1">
        <v>60</v>
      </c>
      <c r="H109" s="13">
        <f t="shared" si="2"/>
        <v>0.32278481012658228</v>
      </c>
      <c r="I109" s="13">
        <f>G109/E109</f>
        <v>0.40268456375838924</v>
      </c>
    </row>
    <row r="110" spans="1:9" x14ac:dyDescent="0.25">
      <c r="A110" t="s">
        <v>107</v>
      </c>
      <c r="B110" s="11">
        <v>35793.35</v>
      </c>
      <c r="C110" s="11">
        <v>28887</v>
      </c>
      <c r="D110" s="12">
        <v>898</v>
      </c>
      <c r="E110" s="4">
        <v>825</v>
      </c>
      <c r="F110" s="12">
        <v>173</v>
      </c>
      <c r="G110" s="1">
        <v>192</v>
      </c>
      <c r="H110" s="13">
        <f t="shared" si="2"/>
        <v>0.19265033407572382</v>
      </c>
      <c r="I110" s="13">
        <f>G110/E110</f>
        <v>0.23272727272727273</v>
      </c>
    </row>
    <row r="111" spans="1:9" x14ac:dyDescent="0.25">
      <c r="A111" t="s">
        <v>108</v>
      </c>
      <c r="B111" s="11">
        <v>3660</v>
      </c>
      <c r="C111" s="11">
        <v>4692</v>
      </c>
      <c r="D111" s="12">
        <v>269</v>
      </c>
      <c r="E111" s="4">
        <v>382</v>
      </c>
      <c r="F111" s="12">
        <v>19</v>
      </c>
      <c r="G111" s="1">
        <v>23</v>
      </c>
      <c r="H111" s="13">
        <f t="shared" si="2"/>
        <v>7.0631970260223054E-2</v>
      </c>
      <c r="I111" s="13" t="e">
        <f>G111/#REF!</f>
        <v>#REF!</v>
      </c>
    </row>
    <row r="112" spans="1:9" x14ac:dyDescent="0.25">
      <c r="A112" t="s">
        <v>109</v>
      </c>
      <c r="B112" s="11">
        <v>720</v>
      </c>
      <c r="C112" s="11">
        <v>365.25</v>
      </c>
      <c r="D112" s="12">
        <v>17</v>
      </c>
      <c r="E112" s="4">
        <v>14</v>
      </c>
      <c r="F112" s="12">
        <v>3</v>
      </c>
      <c r="G112" s="1">
        <v>3</v>
      </c>
      <c r="H112" s="13">
        <f t="shared" si="2"/>
        <v>0.17647058823529413</v>
      </c>
      <c r="I112" s="13" t="e">
        <f>#REF!/#REF!</f>
        <v>#REF!</v>
      </c>
    </row>
    <row r="113" spans="1:9" x14ac:dyDescent="0.25">
      <c r="A113" t="s">
        <v>110</v>
      </c>
      <c r="B113" s="11">
        <v>456</v>
      </c>
      <c r="C113" s="11">
        <v>481</v>
      </c>
      <c r="D113" s="12">
        <v>20</v>
      </c>
      <c r="E113" s="4">
        <v>18</v>
      </c>
      <c r="F113" s="12">
        <v>2</v>
      </c>
      <c r="G113" s="1">
        <v>3</v>
      </c>
      <c r="H113" s="13">
        <f t="shared" si="2"/>
        <v>0.1</v>
      </c>
      <c r="I113" s="13">
        <f>G112/E112</f>
        <v>0.21428571428571427</v>
      </c>
    </row>
    <row r="114" spans="1:9" x14ac:dyDescent="0.25">
      <c r="A114" t="s">
        <v>111</v>
      </c>
      <c r="B114" s="11">
        <v>4125.75</v>
      </c>
      <c r="C114" s="11">
        <v>4424</v>
      </c>
      <c r="D114" s="12">
        <v>57</v>
      </c>
      <c r="E114" s="4">
        <v>54</v>
      </c>
      <c r="F114" s="12">
        <v>16</v>
      </c>
      <c r="G114" s="1">
        <v>19</v>
      </c>
      <c r="H114" s="13">
        <f t="shared" si="2"/>
        <v>0.2807017543859649</v>
      </c>
      <c r="I114" s="13">
        <f>G113/E113</f>
        <v>0.16666666666666666</v>
      </c>
    </row>
    <row r="115" spans="1:9" x14ac:dyDescent="0.25">
      <c r="A115" t="s">
        <v>112</v>
      </c>
      <c r="B115" s="11">
        <v>5849</v>
      </c>
      <c r="C115" s="11">
        <v>5667.5</v>
      </c>
      <c r="D115" s="12">
        <v>105</v>
      </c>
      <c r="E115" s="4">
        <v>105</v>
      </c>
      <c r="F115" s="12">
        <v>22</v>
      </c>
      <c r="G115" s="1">
        <v>27</v>
      </c>
      <c r="H115" s="13">
        <f t="shared" si="2"/>
        <v>0.20952380952380953</v>
      </c>
      <c r="I115" s="13">
        <f>G114/E114</f>
        <v>0.35185185185185186</v>
      </c>
    </row>
    <row r="116" spans="1:9" x14ac:dyDescent="0.25">
      <c r="A116" t="s">
        <v>113</v>
      </c>
      <c r="B116" s="11">
        <v>1011.2</v>
      </c>
      <c r="C116" s="11">
        <v>906.2</v>
      </c>
      <c r="D116" s="12">
        <v>49</v>
      </c>
      <c r="E116" s="4">
        <v>35</v>
      </c>
      <c r="F116" s="12">
        <v>7</v>
      </c>
      <c r="G116" s="1">
        <v>6</v>
      </c>
      <c r="H116" s="13">
        <f t="shared" si="2"/>
        <v>0.14285714285714285</v>
      </c>
      <c r="I116" s="13">
        <f>G115/E115</f>
        <v>0.25714285714285712</v>
      </c>
    </row>
    <row r="117" spans="1:9" x14ac:dyDescent="0.25">
      <c r="A117" t="s">
        <v>114</v>
      </c>
      <c r="B117" s="11">
        <v>12430</v>
      </c>
      <c r="C117" s="11">
        <v>11358</v>
      </c>
      <c r="D117" s="12">
        <v>73</v>
      </c>
      <c r="E117" s="4">
        <v>72</v>
      </c>
      <c r="F117" s="12">
        <v>28</v>
      </c>
      <c r="G117" s="1">
        <v>28</v>
      </c>
      <c r="H117" s="13">
        <f t="shared" si="2"/>
        <v>0.38356164383561642</v>
      </c>
      <c r="I117" s="13">
        <f>G116/E116</f>
        <v>0.17142857142857143</v>
      </c>
    </row>
    <row r="118" spans="1:9" x14ac:dyDescent="0.25">
      <c r="A118" t="s">
        <v>115</v>
      </c>
      <c r="B118" s="11">
        <v>35882.559999999998</v>
      </c>
      <c r="C118" s="11">
        <v>40152.22</v>
      </c>
      <c r="D118" s="12">
        <v>2270</v>
      </c>
      <c r="E118" s="4">
        <v>2230</v>
      </c>
      <c r="F118" s="12">
        <v>263</v>
      </c>
      <c r="G118" s="1">
        <v>301</v>
      </c>
      <c r="H118" s="13">
        <f t="shared" si="2"/>
        <v>0.11585903083700441</v>
      </c>
      <c r="I118" s="13">
        <f>G117/E117</f>
        <v>0.3888888888888889</v>
      </c>
    </row>
    <row r="119" spans="1:9" x14ac:dyDescent="0.25">
      <c r="A119" t="s">
        <v>116</v>
      </c>
      <c r="B119" s="11">
        <v>444</v>
      </c>
      <c r="C119" s="11">
        <v>684</v>
      </c>
      <c r="D119" s="12" t="s">
        <v>138</v>
      </c>
      <c r="E119" s="4">
        <v>8</v>
      </c>
      <c r="F119" s="12">
        <v>3</v>
      </c>
      <c r="G119" s="1">
        <v>4</v>
      </c>
      <c r="H119" s="13" t="s">
        <v>138</v>
      </c>
      <c r="I119" s="13">
        <f>G118/E118</f>
        <v>0.13497757847533631</v>
      </c>
    </row>
    <row r="120" spans="1:9" x14ac:dyDescent="0.25">
      <c r="A120" t="s">
        <v>117</v>
      </c>
      <c r="B120" s="11">
        <v>62224.08</v>
      </c>
      <c r="C120" s="11">
        <v>88537.04</v>
      </c>
      <c r="D120" s="12">
        <v>7630</v>
      </c>
      <c r="E120" s="4">
        <v>6644</v>
      </c>
      <c r="F120" s="12">
        <v>207</v>
      </c>
      <c r="G120" s="1">
        <v>283</v>
      </c>
      <c r="H120" s="13">
        <f t="shared" si="2"/>
        <v>2.7129750982961991E-2</v>
      </c>
      <c r="I120" s="13">
        <f>G119/E119</f>
        <v>0.5</v>
      </c>
    </row>
    <row r="121" spans="1:9" x14ac:dyDescent="0.25">
      <c r="A121" t="s">
        <v>118</v>
      </c>
      <c r="B121" s="11">
        <v>15096</v>
      </c>
      <c r="C121" s="11">
        <v>12446</v>
      </c>
      <c r="D121" s="12">
        <v>114</v>
      </c>
      <c r="E121" s="4">
        <v>103</v>
      </c>
      <c r="F121" s="12">
        <v>29</v>
      </c>
      <c r="G121" s="1">
        <v>33</v>
      </c>
      <c r="H121" s="13">
        <f t="shared" si="2"/>
        <v>0.25438596491228072</v>
      </c>
      <c r="I121" s="13">
        <f>G120/E120</f>
        <v>4.2594822396146897E-2</v>
      </c>
    </row>
    <row r="122" spans="1:9" x14ac:dyDescent="0.25">
      <c r="A122" t="s">
        <v>119</v>
      </c>
      <c r="B122" s="11">
        <v>1610</v>
      </c>
      <c r="C122" s="11">
        <v>1769</v>
      </c>
      <c r="D122" s="12">
        <v>24</v>
      </c>
      <c r="E122" s="4">
        <v>26</v>
      </c>
      <c r="F122" s="12">
        <v>11</v>
      </c>
      <c r="G122" s="1">
        <v>13</v>
      </c>
      <c r="H122" s="13">
        <f t="shared" si="2"/>
        <v>0.45833333333333331</v>
      </c>
      <c r="I122" s="13">
        <f>G121/E121</f>
        <v>0.32038834951456313</v>
      </c>
    </row>
    <row r="123" spans="1:9" x14ac:dyDescent="0.25">
      <c r="A123" t="s">
        <v>120</v>
      </c>
      <c r="B123" s="11">
        <v>10256</v>
      </c>
      <c r="C123" s="11">
        <v>10516.05</v>
      </c>
      <c r="D123" s="12">
        <v>121</v>
      </c>
      <c r="E123" s="4">
        <v>127</v>
      </c>
      <c r="F123" s="12">
        <v>59</v>
      </c>
      <c r="G123" s="1">
        <v>77</v>
      </c>
      <c r="H123" s="13">
        <f t="shared" si="2"/>
        <v>0.48760330578512395</v>
      </c>
      <c r="I123" s="13">
        <f>G122/E122</f>
        <v>0.5</v>
      </c>
    </row>
    <row r="124" spans="1:9" x14ac:dyDescent="0.25">
      <c r="A124" t="s">
        <v>121</v>
      </c>
      <c r="B124" s="11">
        <v>24117.5</v>
      </c>
      <c r="C124" s="11">
        <v>29533.18</v>
      </c>
      <c r="D124" s="12">
        <v>284</v>
      </c>
      <c r="E124" s="4">
        <v>443</v>
      </c>
      <c r="F124" s="12">
        <v>45</v>
      </c>
      <c r="G124" s="1">
        <v>64</v>
      </c>
      <c r="H124" s="13">
        <f t="shared" si="2"/>
        <v>0.15845070422535212</v>
      </c>
      <c r="I124" s="13">
        <f>G123/E123</f>
        <v>0.60629921259842523</v>
      </c>
    </row>
    <row r="125" spans="1:9" x14ac:dyDescent="0.25">
      <c r="A125" t="s">
        <v>122</v>
      </c>
      <c r="B125" s="11">
        <v>780</v>
      </c>
      <c r="C125" s="11">
        <v>1464</v>
      </c>
      <c r="D125" s="12">
        <v>207</v>
      </c>
      <c r="E125" s="4">
        <v>262</v>
      </c>
      <c r="F125" s="12">
        <v>3</v>
      </c>
      <c r="G125" s="1">
        <v>10</v>
      </c>
      <c r="H125" s="13">
        <f t="shared" si="2"/>
        <v>1.4492753623188406E-2</v>
      </c>
      <c r="I125" s="13">
        <f>G124/E124</f>
        <v>0.14446952595936793</v>
      </c>
    </row>
    <row r="126" spans="1:9" x14ac:dyDescent="0.25">
      <c r="A126" t="s">
        <v>123</v>
      </c>
      <c r="B126" s="11">
        <v>55360.800000000003</v>
      </c>
      <c r="C126" s="11">
        <v>55904.4</v>
      </c>
      <c r="D126" s="12">
        <v>1683</v>
      </c>
      <c r="E126" s="4">
        <v>2061</v>
      </c>
      <c r="F126" s="12">
        <v>134</v>
      </c>
      <c r="G126" s="1">
        <v>140</v>
      </c>
      <c r="H126" s="13">
        <f t="shared" si="2"/>
        <v>7.9619726678550204E-2</v>
      </c>
      <c r="I126" s="13">
        <f>G125/E125</f>
        <v>3.8167938931297711E-2</v>
      </c>
    </row>
    <row r="127" spans="1:9" x14ac:dyDescent="0.25">
      <c r="A127" t="s">
        <v>124</v>
      </c>
      <c r="B127" s="11">
        <v>14011.49</v>
      </c>
      <c r="C127" s="11">
        <v>12697.68</v>
      </c>
      <c r="D127" s="12">
        <v>426</v>
      </c>
      <c r="E127" s="4">
        <v>335</v>
      </c>
      <c r="F127" s="12">
        <v>137</v>
      </c>
      <c r="G127" s="1">
        <v>121</v>
      </c>
      <c r="H127" s="13">
        <f t="shared" si="2"/>
        <v>0.32159624413145538</v>
      </c>
      <c r="I127" s="13">
        <f>G126/E126</f>
        <v>6.792819019893255E-2</v>
      </c>
    </row>
    <row r="128" spans="1:9" x14ac:dyDescent="0.25">
      <c r="A128" t="s">
        <v>125</v>
      </c>
      <c r="B128" s="11">
        <v>2838</v>
      </c>
      <c r="C128" s="11">
        <v>2148</v>
      </c>
      <c r="D128" s="12">
        <v>30</v>
      </c>
      <c r="E128" s="4">
        <v>27</v>
      </c>
      <c r="F128" s="12">
        <v>10</v>
      </c>
      <c r="G128" s="1">
        <v>7</v>
      </c>
      <c r="H128" s="13">
        <f t="shared" si="2"/>
        <v>0.33333333333333331</v>
      </c>
      <c r="I128" s="13">
        <f>G127/E127</f>
        <v>0.36119402985074628</v>
      </c>
    </row>
    <row r="129" spans="1:9" x14ac:dyDescent="0.25">
      <c r="A129" t="s">
        <v>126</v>
      </c>
      <c r="B129" s="11">
        <v>7374</v>
      </c>
      <c r="C129" s="11">
        <v>8058</v>
      </c>
      <c r="D129" s="12">
        <v>289</v>
      </c>
      <c r="E129" s="4">
        <v>354</v>
      </c>
      <c r="F129" s="12">
        <v>16</v>
      </c>
      <c r="G129" s="1">
        <v>22</v>
      </c>
      <c r="H129" s="13">
        <f t="shared" si="2"/>
        <v>5.536332179930796E-2</v>
      </c>
      <c r="I129" s="13">
        <f>G128/E128</f>
        <v>0.25925925925925924</v>
      </c>
    </row>
    <row r="130" spans="1:9" s="2" customFormat="1" x14ac:dyDescent="0.25">
      <c r="A130" s="15" t="s">
        <v>139</v>
      </c>
      <c r="B130" s="16">
        <f>SUM(B4:B129)</f>
        <v>4520469.7299999995</v>
      </c>
      <c r="C130" s="16">
        <f>SUM(C4:C129)</f>
        <v>4550225.4399999985</v>
      </c>
      <c r="D130" s="17">
        <f>SUM(D4:D129)</f>
        <v>120806</v>
      </c>
      <c r="E130" s="17">
        <f>SUM(E4:E129)</f>
        <v>121170</v>
      </c>
      <c r="F130" s="17">
        <f>SUM(F4:F129)</f>
        <v>14506</v>
      </c>
      <c r="G130" s="17">
        <f>SUM(G4:G129)</f>
        <v>14494</v>
      </c>
      <c r="H130" s="18">
        <f>SUM(F130/D130)</f>
        <v>0.12007681737662036</v>
      </c>
      <c r="I130" s="18">
        <f>G130/E130</f>
        <v>0.11961706693075844</v>
      </c>
    </row>
  </sheetData>
  <pageMargins left="0" right="0" top="0" bottom="0" header="0.3" footer="0.25"/>
  <pageSetup scale="4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Agency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Cornwell, Shayn</dc:creator>
  <cp:lastModifiedBy>Ferguson, Jerika</cp:lastModifiedBy>
  <cp:lastPrinted>2019-11-05T17:34:06Z</cp:lastPrinted>
  <dcterms:created xsi:type="dcterms:W3CDTF">2017-10-02T20:38:45Z</dcterms:created>
  <dcterms:modified xsi:type="dcterms:W3CDTF">2019-11-05T18:03:19Z</dcterms:modified>
</cp:coreProperties>
</file>